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825" yWindow="-210" windowWidth="15480" windowHeight="11640" tabRatio="396" activeTab="2"/>
  </bookViews>
  <sheets>
    <sheet name="Обеспечено" sheetId="11" r:id="rId1"/>
    <sheet name="Потребность" sheetId="1" r:id="rId2"/>
    <sheet name=" Инвестика" sheetId="9" r:id="rId3"/>
  </sheets>
  <definedNames>
    <definedName name="_xlnm._FilterDatabase" localSheetId="2" hidden="1">' Инвестика'!$B$4:$M$10</definedName>
    <definedName name="_xlnm._FilterDatabase" localSheetId="0" hidden="1">Обеспечено!$A$7:$AC$53</definedName>
    <definedName name="_xlnm._FilterDatabase" localSheetId="1" hidden="1">Потребность!$A$8:$AD$47</definedName>
    <definedName name="_xlnm.Print_Titles" localSheetId="0">Обеспечено!$4:$6</definedName>
    <definedName name="_xlnm.Print_Titles" localSheetId="1">Потребность!$5:$7</definedName>
    <definedName name="_xlnm.Print_Area" localSheetId="2">' Инвестика'!$B$4:$M$12</definedName>
  </definedNames>
  <calcPr calcId="144525"/>
</workbook>
</file>

<file path=xl/calcChain.xml><?xml version="1.0" encoding="utf-8"?>
<calcChain xmlns="http://schemas.openxmlformats.org/spreadsheetml/2006/main">
  <c r="T21" i="1" l="1"/>
  <c r="T22" i="1"/>
  <c r="T23" i="1"/>
  <c r="T24" i="1"/>
  <c r="T20" i="1"/>
  <c r="T19" i="1" l="1"/>
  <c r="AD12" i="1"/>
  <c r="AD13" i="1"/>
  <c r="AD14" i="1"/>
  <c r="AD15" i="1"/>
  <c r="AD16" i="1"/>
  <c r="AD17" i="1"/>
  <c r="T10" i="1" l="1"/>
  <c r="Y10" i="1"/>
  <c r="J46" i="11"/>
  <c r="K46" i="11"/>
  <c r="L46" i="11"/>
  <c r="M46" i="11"/>
  <c r="O46" i="11"/>
  <c r="P46" i="11"/>
  <c r="Q46" i="11"/>
  <c r="S51" i="11"/>
  <c r="S46" i="11" s="1"/>
  <c r="AD10" i="1" l="1"/>
  <c r="AC51" i="11"/>
  <c r="N48" i="11"/>
  <c r="AC48" i="11" l="1"/>
  <c r="N50" i="11"/>
  <c r="AC50" i="11" s="1"/>
  <c r="N46" i="11" l="1"/>
  <c r="AC46" i="11" s="1"/>
  <c r="N11" i="11"/>
  <c r="N12" i="11"/>
  <c r="AC12" i="11" s="1"/>
  <c r="N13" i="11"/>
  <c r="AC13" i="11" s="1"/>
  <c r="N14" i="11"/>
  <c r="AC14" i="11" s="1"/>
  <c r="N15" i="11"/>
  <c r="N16" i="11"/>
  <c r="AC16" i="11" s="1"/>
  <c r="L9" i="11"/>
  <c r="K9" i="11"/>
  <c r="E9" i="11"/>
  <c r="N9" i="11" l="1"/>
  <c r="AC9" i="11" s="1"/>
  <c r="AB44" i="11"/>
  <c r="AA44" i="11"/>
  <c r="Z44" i="11"/>
  <c r="X44" i="11"/>
  <c r="AB43" i="11"/>
  <c r="AA43" i="11"/>
  <c r="Z43" i="11"/>
  <c r="X43" i="11"/>
  <c r="AB42" i="11"/>
  <c r="AA42" i="11"/>
  <c r="Z42" i="11"/>
  <c r="X42" i="11"/>
  <c r="AB41" i="11"/>
  <c r="AA41" i="11"/>
  <c r="Z41" i="11"/>
  <c r="X41" i="11"/>
  <c r="AB28" i="11"/>
  <c r="AA28" i="11"/>
  <c r="Z28" i="11"/>
  <c r="N28" i="11"/>
  <c r="X27" i="11"/>
  <c r="W27" i="11"/>
  <c r="V27" i="11"/>
  <c r="U27" i="11"/>
  <c r="R27" i="11"/>
  <c r="P27" i="11"/>
  <c r="M27" i="11"/>
  <c r="L27" i="11"/>
  <c r="K27" i="11"/>
  <c r="AC42" i="11" l="1"/>
  <c r="N27" i="11"/>
  <c r="AB27" i="11"/>
  <c r="AC11" i="11"/>
  <c r="Z27" i="11"/>
  <c r="AA27" i="11"/>
  <c r="AC41" i="11"/>
  <c r="AC43" i="11"/>
  <c r="AC44" i="11"/>
  <c r="AC28" i="11"/>
  <c r="AC27" i="11" l="1"/>
</calcChain>
</file>

<file path=xl/sharedStrings.xml><?xml version="1.0" encoding="utf-8"?>
<sst xmlns="http://schemas.openxmlformats.org/spreadsheetml/2006/main" count="490" uniqueCount="212">
  <si>
    <t>№ п/п</t>
  </si>
  <si>
    <t>2023 год</t>
  </si>
  <si>
    <t>2024 год</t>
  </si>
  <si>
    <t>ВСЕГО</t>
  </si>
  <si>
    <t>источник финансирования</t>
  </si>
  <si>
    <t>бюджет района</t>
  </si>
  <si>
    <t>итого</t>
  </si>
  <si>
    <t>ДОРОГИ</t>
  </si>
  <si>
    <t>1.1.</t>
  </si>
  <si>
    <t>1.2.</t>
  </si>
  <si>
    <t>1.3.</t>
  </si>
  <si>
    <t>2</t>
  </si>
  <si>
    <t>2.3.</t>
  </si>
  <si>
    <t>3</t>
  </si>
  <si>
    <t>ОБРАЗОВАНИЕ</t>
  </si>
  <si>
    <t>4</t>
  </si>
  <si>
    <t>КУЛЬТУРА</t>
  </si>
  <si>
    <t>2025 год</t>
  </si>
  <si>
    <t>1</t>
  </si>
  <si>
    <t xml:space="preserve">Наименование </t>
  </si>
  <si>
    <t>средства областного бюджета</t>
  </si>
  <si>
    <t>в том числе:</t>
  </si>
  <si>
    <t>Наличие ПСД (да/нет)</t>
  </si>
  <si>
    <t>2.1.</t>
  </si>
  <si>
    <t>2.2.</t>
  </si>
  <si>
    <t>бюджет сельского поселения</t>
  </si>
  <si>
    <t>Полномо-чие (район/сель-ское поселение)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</si>
  <si>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</si>
  <si>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</si>
  <si>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</si>
  <si>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</si>
  <si>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</si>
  <si>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</si>
  <si>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</si>
  <si>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</si>
  <si>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</si>
  <si>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</si>
  <si>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</si>
  <si>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</si>
  <si>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</si>
  <si>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</si>
  <si>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Ориентировочный срок выполнения (месяц, год), заполняется по всем строкам</t>
  </si>
  <si>
    <t>ЖИЛИЩНО-КОММУНАЛЬНОЕ ХОЗЯЙСТВО</t>
  </si>
  <si>
    <t>БЛАГОУСТРОЙСТВО</t>
  </si>
  <si>
    <t>нет</t>
  </si>
  <si>
    <t>да</t>
  </si>
  <si>
    <t>разработка ПСД</t>
  </si>
  <si>
    <t>ИТОГО</t>
  </si>
  <si>
    <t>количество благополучателей, человек</t>
  </si>
  <si>
    <t>ответственный за направление департамент (абривиатура)</t>
  </si>
  <si>
    <t>наличие согласования по сумме с департаментом (да/нет)</t>
  </si>
  <si>
    <t>заложены денежные средства (какая программа и сумма) уже или нет</t>
  </si>
  <si>
    <t xml:space="preserve">нет </t>
  </si>
  <si>
    <t>ДС</t>
  </si>
  <si>
    <t>ДДХиТ ВО</t>
  </si>
  <si>
    <t>ДС, ДФК</t>
  </si>
  <si>
    <t>№</t>
  </si>
  <si>
    <t>Отрасль</t>
  </si>
  <si>
    <t>инвестор</t>
  </si>
  <si>
    <t>Адрес</t>
  </si>
  <si>
    <t>Создание рабочих мест план-факт</t>
  </si>
  <si>
    <t>Дата ввода, открытия</t>
  </si>
  <si>
    <t>ФИО руководителя, контакты</t>
  </si>
  <si>
    <t>федеральный бюджет</t>
  </si>
  <si>
    <t>млн.руб.</t>
  </si>
  <si>
    <t>ИНН (при  наличии информации)</t>
  </si>
  <si>
    <t>Стоимость (в т.ч. ориентировочная) инвестиционного проекта, млн. руб.</t>
  </si>
  <si>
    <t>Сроки реализации (в т.ч. этапы при наличии)</t>
  </si>
  <si>
    <t xml:space="preserve">Название </t>
  </si>
  <si>
    <t>Приложение 3</t>
  </si>
  <si>
    <t>Объекты инвестиционных проектов</t>
  </si>
  <si>
    <t>Статус реализации (завершен, реализуется, планируется)</t>
  </si>
  <si>
    <t>текущий этап (разработка ПСД, финансирование строительства, закупка)</t>
  </si>
  <si>
    <t>комментарий к риску (при наличии)</t>
  </si>
  <si>
    <t xml:space="preserve"> срок выполнения (месяц, год), заполняется по всем строкам</t>
  </si>
  <si>
    <t>Приложение 1</t>
  </si>
  <si>
    <t>адрес/местоположение</t>
  </si>
  <si>
    <t>ФИЗКУЛЬТУРА и СПОРТ</t>
  </si>
  <si>
    <t>ГАЗИФИКАЦИЯ</t>
  </si>
  <si>
    <t>23</t>
  </si>
  <si>
    <t>24</t>
  </si>
  <si>
    <t>26</t>
  </si>
  <si>
    <t>27</t>
  </si>
  <si>
    <t>28</t>
  </si>
  <si>
    <t>29</t>
  </si>
  <si>
    <t>риски при невыполнении (срыв отопительного сезона, решение суда, иные риски - указать какие)</t>
  </si>
  <si>
    <t>Согласованные с исполнительными органами области объекты, включенные в госпрограмму, млн. руб.</t>
  </si>
  <si>
    <t>Информация об объектах и ориентировочной дополнительной потребности в средствах на 2023-2025 года, млн.руб.</t>
  </si>
  <si>
    <t>25</t>
  </si>
  <si>
    <t>30</t>
  </si>
  <si>
    <t>Примечание по объекту</t>
  </si>
  <si>
    <t>ремонт ул. Производственный переулок в с. Шуйское</t>
  </si>
  <si>
    <t>1.4.</t>
  </si>
  <si>
    <t>1.5.</t>
  </si>
  <si>
    <t>1.6.</t>
  </si>
  <si>
    <t>ремонт ул. Лесная в с. Шуйское</t>
  </si>
  <si>
    <t>ремонт ул. Введенского в с. Шуйское</t>
  </si>
  <si>
    <t>ремонт участка ул. Шапина в с. Шуйское</t>
  </si>
  <si>
    <t>ремонт ул. Первомайская в с. Спас-Ямщики</t>
  </si>
  <si>
    <t>ремонт ул. Юбилейная в д. Игумницево</t>
  </si>
  <si>
    <t>округ</t>
  </si>
  <si>
    <t>с. Шуйское</t>
  </si>
  <si>
    <t>с. Спас-Ямщики</t>
  </si>
  <si>
    <t>д. Игумницево</t>
  </si>
  <si>
    <t>финансирование строительства</t>
  </si>
  <si>
    <t>бюджет округа</t>
  </si>
  <si>
    <t>Благоустройство придомовой территории
дома № 9 по  ул. Советская в с. Шуйское</t>
  </si>
  <si>
    <t>Благоустройство придомовой территории дома № 2 по  ул. Юбилейная в с. Шуйское</t>
  </si>
  <si>
    <t>1.2</t>
  </si>
  <si>
    <t>Обустройство общественной территории, прилегающей к парково-рекреационной площадке в с. Шуйское (ул. Усть-Шуйский переулок, д.1)</t>
  </si>
  <si>
    <t>31.06.2023</t>
  </si>
  <si>
    <t>31.06.2024</t>
  </si>
  <si>
    <t>1.4</t>
  </si>
  <si>
    <t>Благоустройство дворовых территорий</t>
  </si>
  <si>
    <t>-</t>
  </si>
  <si>
    <t>ремонт ул. Первомайская в с. Шуйское</t>
  </si>
  <si>
    <t>ремонт ул. Совхозная в с. Старое</t>
  </si>
  <si>
    <t>1.3</t>
  </si>
  <si>
    <t>ремонт ул. Лесная в п. Туровец</t>
  </si>
  <si>
    <t>ремонт ул. Новая деревня в д. Врагово</t>
  </si>
  <si>
    <t>1.5</t>
  </si>
  <si>
    <t>ремонт ул. Надсадного в с. Шуйское</t>
  </si>
  <si>
    <t>ремонт ул. Новая в д. Игумницево</t>
  </si>
  <si>
    <t>1.6</t>
  </si>
  <si>
    <t>Капитальный ремонт МБОУ "Шуйская СОШ"</t>
  </si>
  <si>
    <t>Разработка ПСД и проведение экспертизы</t>
  </si>
  <si>
    <t>с. Шуйское, ул. Шапина, д. 42</t>
  </si>
  <si>
    <t>ДО</t>
  </si>
  <si>
    <t>с. Шуйское, ул. Шапина, д. 37</t>
  </si>
  <si>
    <t>3.</t>
  </si>
  <si>
    <t>п. Туровец, ул. Авлюнина, д. 6</t>
  </si>
  <si>
    <t>с. Старое, ул. Школьная, д.7</t>
  </si>
  <si>
    <t>0.000219</t>
  </si>
  <si>
    <t>0.000221</t>
  </si>
  <si>
    <t>закупка оборудования</t>
  </si>
  <si>
    <t xml:space="preserve"> -</t>
  </si>
  <si>
    <t>4.</t>
  </si>
  <si>
    <t>5.</t>
  </si>
  <si>
    <t>закуплено оборудование для пищеблока, ремонтные работы начнутся с 01.06.23</t>
  </si>
  <si>
    <t>Реконструкция и капитальный ремот МБУ ДО "Шуйская детская школа искусств"</t>
  </si>
  <si>
    <t>Департамент культуры ВО</t>
  </si>
  <si>
    <t>разработка ПСД+госэкпертиза</t>
  </si>
  <si>
    <t>2.1</t>
  </si>
  <si>
    <t>Разработка ПСД+госэкспертиза</t>
  </si>
  <si>
    <t>Междуреченский район, д. Гаврилково</t>
  </si>
  <si>
    <t>капитальный ремонт</t>
  </si>
  <si>
    <t>Междуреченский район, д. Игумницево</t>
  </si>
  <si>
    <t>Междуреченский район, с.Шуйское</t>
  </si>
  <si>
    <t>Капитальный ремонт БУК "Межпоселенческая ЦБС" Шейбухтовский сельский филиал</t>
  </si>
  <si>
    <t>Междуреченский район, п. Шейбухта</t>
  </si>
  <si>
    <t>Междуреченский район, с. Старое</t>
  </si>
  <si>
    <t>0,02.</t>
  </si>
  <si>
    <t>0,01.</t>
  </si>
  <si>
    <t>1,0.</t>
  </si>
  <si>
    <t>Ремонт кровли и системы отопления МБУ ФОК "Лидер"</t>
  </si>
  <si>
    <t>разработка ПСД, получение заключения госэкспертизы</t>
  </si>
  <si>
    <t>Строительство  ДК в п.Туровец (по инновационной технологии SLT панели)</t>
  </si>
  <si>
    <t xml:space="preserve">Строительство блочно-модульной котельной в с. Спас-Ямщики </t>
  </si>
  <si>
    <t>ДТЭКиТР</t>
  </si>
  <si>
    <t>строительство</t>
  </si>
  <si>
    <t>Капитальный ремонт тепловой сети в с. Шуйское</t>
  </si>
  <si>
    <t>Строительство блочно-модульной котельной в с. Шейбухта</t>
  </si>
  <si>
    <t>Строительство блочно-модульной котельной в с. Старое</t>
  </si>
  <si>
    <t xml:space="preserve">округ </t>
  </si>
  <si>
    <t>Приобретение ТГУ  НОРД 150-М в с. Шейбухта (готовое изделие)</t>
  </si>
  <si>
    <t xml:space="preserve">Капитальный ремонт здание котельной в с. Игумницево </t>
  </si>
  <si>
    <t>Ремонт пищеблока в МБОУ "Шуйская СОШ"</t>
  </si>
  <si>
    <t>Благоустройство территории МБДОУ "Шуйский детский сад"</t>
  </si>
  <si>
    <t>Приобретение ТГУ НОРД 90 в с. Шейбухта (готовое изделие)</t>
  </si>
  <si>
    <t>Капитальный ремонт ДК Гаврилково, программа Губернатора "Сельский дом культуры"</t>
  </si>
  <si>
    <t>Капитальный ремонт библиотека Игумницево , программа Губернатора "Сельская библиотека"</t>
  </si>
  <si>
    <t>Капитальный ремонт МБУК "Междуреченский художественно-краеведческий музей" с. Шуйское</t>
  </si>
  <si>
    <t>Оснащение (обновление материально-технической базы)
 МБОУ "Туровецкая ООШ" (НАЦПРОЕКТ)</t>
  </si>
  <si>
    <t xml:space="preserve"> Оснащение (обновление материально-технической базы)
 МБОУ "Старосельская ООШ" (НАЦПРОЕКТ)</t>
  </si>
  <si>
    <t>пищевая промышленность</t>
  </si>
  <si>
    <t>ООО "МИЧ"</t>
  </si>
  <si>
    <t>д. Турыбанино</t>
  </si>
  <si>
    <t>2019-2025 гг</t>
  </si>
  <si>
    <t>171/0</t>
  </si>
  <si>
    <t>приостановлен</t>
  </si>
  <si>
    <t>сельское хизяйство</t>
  </si>
  <si>
    <t>Животноводческий комплекс для содержания КРС" вблизи д. Спас-Ямщики» Старосельского сельского поселения Междуреченского района Вологодской области</t>
  </si>
  <si>
    <t>АО «Племзавод-колхоз «Аврора»</t>
  </si>
  <si>
    <t>вблизи д. Спасс-Ямщики</t>
  </si>
  <si>
    <t>2022-2025гг</t>
  </si>
  <si>
    <t>45/20</t>
  </si>
  <si>
    <t>2023 г</t>
  </si>
  <si>
    <t>реализуется</t>
  </si>
  <si>
    <t>сельское хозяйство</t>
  </si>
  <si>
    <t>Животноводческий комплекс для содержания КРС "Бутово"» Сухонского сельского поселения Междуреченского района Вологодской области</t>
  </si>
  <si>
    <t>Ордена Трудового Красного Знамени племзавод-колхоз имени 50-летия СССР</t>
  </si>
  <si>
    <t>вблизи п. Пионерский</t>
  </si>
  <si>
    <t>2022-2026 гг</t>
  </si>
  <si>
    <t>50/20</t>
  </si>
  <si>
    <t>2024 г</t>
  </si>
  <si>
    <t>лесная отрасль</t>
  </si>
  <si>
    <t>Расширение производственной мощности деревообрабатывающего производства ООО «Холбит»</t>
  </si>
  <si>
    <t>ООО "Холбит"</t>
  </si>
  <si>
    <t>п. Туровец</t>
  </si>
  <si>
    <t>2022-2026</t>
  </si>
  <si>
    <t>2023 гг</t>
  </si>
  <si>
    <t>2022-2023 гг</t>
  </si>
  <si>
    <r>
      <rPr>
        <b/>
        <sz val="12"/>
        <color rgb="FF000000"/>
        <rFont val="Times New Roman"/>
        <family val="1"/>
        <charset val="204"/>
      </rPr>
      <t>Масштабный проект:</t>
    </r>
    <r>
      <rPr>
        <sz val="12"/>
        <color rgb="FF000000"/>
        <rFont val="Times New Roman"/>
        <family val="1"/>
        <charset val="204"/>
      </rPr>
      <t xml:space="preserve">                   Создание в Вологодской области производственно-сырьевой базы для культивирования и производства Иван Чая»</t>
    </r>
  </si>
  <si>
    <r>
      <rPr>
        <b/>
        <sz val="12"/>
        <color rgb="FF000000"/>
        <rFont val="Times New Roman"/>
        <family val="1"/>
        <charset val="204"/>
      </rPr>
      <t xml:space="preserve">Масштабный проект: </t>
    </r>
    <r>
      <rPr>
        <sz val="12"/>
        <color rgb="FF000000"/>
        <rFont val="Times New Roman"/>
        <family val="1"/>
        <charset val="204"/>
      </rPr>
      <t>«Расширение производственной мощности деревообрабатывающего производства ООО «Холбит»</t>
    </r>
  </si>
  <si>
    <t>ИСП. Логинова Татьяна Геннадьевна 8(921)235-31-15</t>
  </si>
  <si>
    <t>Исполнитель: Душенькин Дмирий Александрович 8(81749)2-11-83</t>
  </si>
  <si>
    <t>Исполнитель: Душенькин Дмитрий Александрович 8(81749)2-11-83</t>
  </si>
  <si>
    <t>Конев Сергей Викторович  8(921)530-44-74</t>
  </si>
  <si>
    <t>Жильцов Владимир Васильевич      8(821)120-94-91</t>
  </si>
  <si>
    <t>Жильцов Владимир Васильевич 8(821)120-94-91</t>
  </si>
  <si>
    <t>Никитин Вадим Александрович  8(921)126-28-00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</si>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</sst>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45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sz val="12"/>
      <color rgb="FF000000"/>
      <name val="Times"/>
      <family val="1"/>
    </font>
    <font>
      <b/>
      <sz val="12"/>
      <color rgb="FF000000"/>
      <name val="Times"/>
      <family val="1"/>
    </font>
    <font>
      <b/>
      <i/>
      <sz val="12"/>
      <color rgb="FF000000"/>
      <name val="Times"/>
      <family val="1"/>
    </font>
    <font>
      <i/>
      <sz val="12"/>
      <color rgb="FF000000"/>
      <name val="Times"/>
      <family val="1"/>
    </font>
    <font>
      <i/>
      <sz val="10"/>
      <color rgb="FF000000"/>
      <name val="Times New Roman"/>
      <family val="1"/>
      <charset val="204"/>
    </font>
    <font>
      <sz val="12"/>
      <name val="Times"/>
      <family val="1"/>
    </font>
    <font>
      <b/>
      <sz val="12"/>
      <name val="Times"/>
      <family val="1"/>
    </font>
    <font>
      <sz val="12"/>
      <color theme="1"/>
      <name val="Times"/>
      <family val="1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9" fillId="0" borderId="0"/>
    <xf numFmtId="0" fontId="10" fillId="0" borderId="0"/>
    <xf numFmtId="43" fontId="2" fillId="0" borderId="0" applyFont="0" applyFill="0" applyBorder="0" applyAlignment="0" applyProtection="0"/>
  </cellStyleXfs>
  <cellXfs count="333">
    <xf numFmtId="0" fontId="0" fillId="0" borderId="0" xfId="0"/>
    <xf numFmtId="1" fontId="4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2" fontId="4" fillId="0" borderId="1" xfId="1" applyNumberFormat="1" applyFont="1" applyFill="1" applyBorder="1" applyAlignment="1">
      <alignment horizontal="left" vertical="center" wrapText="1"/>
    </xf>
    <xf numFmtId="0" fontId="1" fillId="0" borderId="0" xfId="1"/>
    <xf numFmtId="1" fontId="4" fillId="0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" fillId="0" borderId="0" xfId="1" applyFill="1"/>
    <xf numFmtId="1" fontId="4" fillId="0" borderId="0" xfId="1" applyNumberFormat="1" applyFont="1" applyFill="1" applyAlignment="1">
      <alignment horizontal="center" vertical="center" wrapText="1"/>
    </xf>
    <xf numFmtId="2" fontId="4" fillId="0" borderId="0" xfId="1" applyNumberFormat="1" applyFont="1" applyAlignment="1">
      <alignment horizontal="left" vertical="center" wrapText="1"/>
    </xf>
    <xf numFmtId="1" fontId="4" fillId="0" borderId="0" xfId="1" applyNumberFormat="1" applyFont="1" applyAlignment="1">
      <alignment horizontal="left" vertical="center" wrapText="1"/>
    </xf>
    <xf numFmtId="1" fontId="4" fillId="0" borderId="0" xfId="1" applyNumberFormat="1" applyFont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/>
    <xf numFmtId="1" fontId="12" fillId="0" borderId="0" xfId="1" applyNumberFormat="1" applyFont="1" applyFill="1" applyAlignment="1">
      <alignment horizontal="center" vertical="center" wrapText="1"/>
    </xf>
    <xf numFmtId="2" fontId="12" fillId="0" borderId="0" xfId="1" applyNumberFormat="1" applyFont="1" applyAlignment="1">
      <alignment horizontal="left" vertical="center" wrapText="1"/>
    </xf>
    <xf numFmtId="1" fontId="12" fillId="0" borderId="0" xfId="1" applyNumberFormat="1" applyFont="1" applyAlignment="1">
      <alignment horizontal="left" vertical="center" wrapText="1"/>
    </xf>
    <xf numFmtId="1" fontId="12" fillId="0" borderId="0" xfId="1" applyNumberFormat="1" applyFont="1" applyAlignment="1">
      <alignment horizontal="center" vertical="center" wrapText="1"/>
    </xf>
    <xf numFmtId="2" fontId="12" fillId="0" borderId="0" xfId="1" applyNumberFormat="1" applyFont="1" applyAlignment="1">
      <alignment horizontal="center" vertical="center" wrapText="1"/>
    </xf>
    <xf numFmtId="0" fontId="11" fillId="0" borderId="0" xfId="1" applyFont="1"/>
    <xf numFmtId="0" fontId="11" fillId="0" borderId="0" xfId="1" applyFont="1" applyFill="1"/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wrapText="1"/>
    </xf>
    <xf numFmtId="0" fontId="13" fillId="0" borderId="1" xfId="0" applyNumberFormat="1" applyFont="1" applyFill="1" applyBorder="1" applyAlignment="1" applyProtection="1">
      <alignment vertical="top"/>
    </xf>
    <xf numFmtId="164" fontId="13" fillId="0" borderId="1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49" fontId="15" fillId="0" borderId="1" xfId="0" applyNumberFormat="1" applyFont="1" applyFill="1" applyBorder="1" applyAlignment="1" applyProtection="1">
      <alignment horizontal="center" vertical="top" wrapText="1"/>
    </xf>
    <xf numFmtId="0" fontId="15" fillId="0" borderId="1" xfId="0" applyNumberFormat="1" applyFont="1" applyFill="1" applyBorder="1" applyAlignment="1" applyProtection="1">
      <alignment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164" fontId="15" fillId="0" borderId="1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 wrapText="1"/>
    </xf>
    <xf numFmtId="164" fontId="13" fillId="0" borderId="1" xfId="0" applyNumberFormat="1" applyFont="1" applyFill="1" applyBorder="1" applyAlignment="1" applyProtection="1">
      <alignment horizont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14" fontId="13" fillId="0" borderId="1" xfId="0" applyNumberFormat="1" applyFont="1" applyFill="1" applyBorder="1" applyAlignment="1" applyProtection="1">
      <alignment wrapText="1"/>
    </xf>
    <xf numFmtId="164" fontId="12" fillId="0" borderId="1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164" fontId="13" fillId="0" borderId="1" xfId="0" applyNumberFormat="1" applyFont="1" applyFill="1" applyBorder="1" applyAlignment="1" applyProtection="1">
      <alignment horizont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/>
    </xf>
    <xf numFmtId="164" fontId="13" fillId="0" borderId="1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6" fillId="0" borderId="0" xfId="1" applyFont="1"/>
    <xf numFmtId="0" fontId="14" fillId="0" borderId="0" xfId="0" applyNumberFormat="1" applyFont="1" applyFill="1" applyBorder="1" applyAlignment="1" applyProtection="1"/>
    <xf numFmtId="49" fontId="14" fillId="0" borderId="1" xfId="0" applyNumberFormat="1" applyFont="1" applyFill="1" applyBorder="1" applyAlignment="1" applyProtection="1">
      <alignment horizontal="center" vertical="center" wrapText="1"/>
    </xf>
    <xf numFmtId="164" fontId="14" fillId="0" borderId="1" xfId="0" applyNumberFormat="1" applyFont="1" applyFill="1" applyBorder="1" applyAlignment="1" applyProtection="1">
      <alignment horizontal="center" wrapText="1"/>
    </xf>
    <xf numFmtId="164" fontId="17" fillId="0" borderId="1" xfId="0" applyNumberFormat="1" applyFont="1" applyFill="1" applyBorder="1" applyAlignment="1" applyProtection="1"/>
    <xf numFmtId="164" fontId="14" fillId="0" borderId="1" xfId="0" applyNumberFormat="1" applyFont="1" applyFill="1" applyBorder="1" applyAlignment="1" applyProtection="1"/>
    <xf numFmtId="164" fontId="17" fillId="0" borderId="1" xfId="0" applyNumberFormat="1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center" vertical="top" wrapText="1"/>
    </xf>
    <xf numFmtId="164" fontId="14" fillId="0" borderId="1" xfId="0" applyNumberFormat="1" applyFont="1" applyFill="1" applyBorder="1" applyAlignment="1" applyProtection="1">
      <alignment horizontal="center" vertical="center"/>
    </xf>
    <xf numFmtId="165" fontId="17" fillId="0" borderId="1" xfId="0" applyNumberFormat="1" applyFont="1" applyFill="1" applyBorder="1" applyAlignment="1" applyProtection="1"/>
    <xf numFmtId="164" fontId="14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164" fontId="14" fillId="0" borderId="2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/>
    <xf numFmtId="49" fontId="13" fillId="0" borderId="1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/>
    <xf numFmtId="164" fontId="18" fillId="0" borderId="1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1" fillId="0" borderId="1" xfId="0" applyNumberFormat="1" applyFont="1" applyFill="1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164" fontId="20" fillId="0" borderId="1" xfId="0" applyNumberFormat="1" applyFont="1" applyFill="1" applyBorder="1" applyAlignment="1" applyProtection="1">
      <alignment horizontal="center" vertical="center"/>
    </xf>
    <xf numFmtId="164" fontId="23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14" fontId="18" fillId="0" borderId="1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64" fontId="26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49" fontId="26" fillId="0" borderId="1" xfId="0" applyNumberFormat="1" applyFont="1" applyFill="1" applyBorder="1" applyAlignment="1" applyProtection="1">
      <alignment horizontal="center" vertical="top" wrapText="1"/>
    </xf>
    <xf numFmtId="164" fontId="26" fillId="0" borderId="1" xfId="0" applyNumberFormat="1" applyFont="1" applyFill="1" applyBorder="1" applyAlignment="1" applyProtection="1">
      <alignment horizontal="center" vertical="top"/>
    </xf>
    <xf numFmtId="164" fontId="27" fillId="0" borderId="1" xfId="0" applyNumberFormat="1" applyFont="1" applyFill="1" applyBorder="1" applyAlignment="1" applyProtection="1">
      <alignment horizontal="center" vertical="top"/>
    </xf>
    <xf numFmtId="0" fontId="26" fillId="0" borderId="1" xfId="0" applyNumberFormat="1" applyFont="1" applyFill="1" applyBorder="1" applyAlignment="1" applyProtection="1"/>
    <xf numFmtId="164" fontId="27" fillId="0" borderId="1" xfId="0" applyNumberFormat="1" applyFont="1" applyFill="1" applyBorder="1" applyAlignment="1" applyProtection="1"/>
    <xf numFmtId="164" fontId="26" fillId="0" borderId="1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164" fontId="25" fillId="0" borderId="1" xfId="0" applyNumberFormat="1" applyFont="1" applyFill="1" applyBorder="1" applyAlignment="1" applyProtection="1">
      <alignment horizontal="center" vertical="top"/>
    </xf>
    <xf numFmtId="2" fontId="26" fillId="0" borderId="0" xfId="0" applyNumberFormat="1" applyFont="1" applyAlignment="1">
      <alignment vertical="center"/>
    </xf>
    <xf numFmtId="2" fontId="26" fillId="0" borderId="0" xfId="0" applyNumberFormat="1" applyFont="1" applyAlignment="1">
      <alignment horizontal="center" vertical="center"/>
    </xf>
    <xf numFmtId="164" fontId="27" fillId="0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top" wrapText="1"/>
    </xf>
    <xf numFmtId="164" fontId="28" fillId="0" borderId="1" xfId="0" applyNumberFormat="1" applyFont="1" applyFill="1" applyBorder="1" applyAlignment="1" applyProtection="1"/>
    <xf numFmtId="164" fontId="30" fillId="0" borderId="1" xfId="0" applyNumberFormat="1" applyFont="1" applyFill="1" applyBorder="1" applyAlignment="1" applyProtection="1"/>
    <xf numFmtId="0" fontId="29" fillId="0" borderId="1" xfId="0" applyNumberFormat="1" applyFont="1" applyFill="1" applyBorder="1" applyAlignment="1" applyProtection="1"/>
    <xf numFmtId="0" fontId="29" fillId="0" borderId="1" xfId="0" applyNumberFormat="1" applyFont="1" applyFill="1" applyBorder="1" applyAlignment="1" applyProtection="1">
      <alignment wrapText="1"/>
    </xf>
    <xf numFmtId="0" fontId="29" fillId="0" borderId="0" xfId="0" applyNumberFormat="1" applyFont="1" applyFill="1" applyBorder="1" applyAlignment="1" applyProtection="1"/>
    <xf numFmtId="0" fontId="2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/>
    <xf numFmtId="0" fontId="24" fillId="2" borderId="1" xfId="0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 vertical="center"/>
    </xf>
    <xf numFmtId="164" fontId="17" fillId="0" borderId="1" xfId="0" applyNumberFormat="1" applyFont="1" applyFill="1" applyBorder="1" applyAlignment="1" applyProtection="1">
      <alignment horizontal="center" wrapText="1"/>
    </xf>
    <xf numFmtId="0" fontId="17" fillId="0" borderId="1" xfId="0" applyNumberFormat="1" applyFont="1" applyFill="1" applyBorder="1" applyAlignment="1" applyProtection="1"/>
    <xf numFmtId="49" fontId="17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left" wrapText="1"/>
    </xf>
    <xf numFmtId="0" fontId="17" fillId="0" borderId="1" xfId="0" applyNumberFormat="1" applyFont="1" applyFill="1" applyBorder="1" applyAlignment="1" applyProtection="1">
      <alignment horizontal="center" wrapText="1"/>
    </xf>
    <xf numFmtId="0" fontId="17" fillId="0" borderId="1" xfId="0" applyNumberFormat="1" applyFont="1" applyFill="1" applyBorder="1" applyAlignment="1" applyProtection="1">
      <alignment vertical="top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20" fillId="0" borderId="1" xfId="0" applyNumberFormat="1" applyFont="1" applyFill="1" applyBorder="1" applyAlignment="1" applyProtection="1">
      <alignment vertical="top" wrapText="1"/>
    </xf>
    <xf numFmtId="0" fontId="18" fillId="0" borderId="1" xfId="0" applyNumberFormat="1" applyFont="1" applyFill="1" applyBorder="1" applyAlignment="1" applyProtection="1">
      <alignment horizontal="center" wrapText="1"/>
    </xf>
    <xf numFmtId="164" fontId="18" fillId="0" borderId="1" xfId="0" applyNumberFormat="1" applyFont="1" applyFill="1" applyBorder="1" applyAlignment="1" applyProtection="1">
      <alignment horizontal="center" wrapText="1"/>
    </xf>
    <xf numFmtId="164" fontId="19" fillId="0" borderId="1" xfId="0" applyNumberFormat="1" applyFont="1" applyFill="1" applyBorder="1" applyAlignment="1" applyProtection="1">
      <alignment horizont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49" fontId="13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NumberFormat="1" applyFont="1" applyFill="1" applyBorder="1" applyAlignment="1" applyProtection="1">
      <alignment horizontal="center" wrapText="1"/>
    </xf>
    <xf numFmtId="0" fontId="18" fillId="2" borderId="1" xfId="0" applyNumberFormat="1" applyFont="1" applyFill="1" applyBorder="1" applyAlignment="1" applyProtection="1">
      <alignment vertical="top"/>
    </xf>
    <xf numFmtId="0" fontId="18" fillId="2" borderId="1" xfId="0" applyNumberFormat="1" applyFont="1" applyFill="1" applyBorder="1" applyAlignment="1" applyProtection="1">
      <alignment horizontal="left" vertical="top" wrapText="1"/>
    </xf>
    <xf numFmtId="164" fontId="18" fillId="2" borderId="1" xfId="0" applyNumberFormat="1" applyFont="1" applyFill="1" applyBorder="1" applyAlignment="1" applyProtection="1">
      <alignment horizontal="center" wrapText="1"/>
    </xf>
    <xf numFmtId="164" fontId="19" fillId="2" borderId="1" xfId="0" applyNumberFormat="1" applyFont="1" applyFill="1" applyBorder="1" applyAlignment="1" applyProtection="1">
      <alignment horizontal="center" wrapText="1"/>
    </xf>
    <xf numFmtId="0" fontId="18" fillId="2" borderId="1" xfId="0" applyNumberFormat="1" applyFont="1" applyFill="1" applyBorder="1" applyAlignment="1" applyProtection="1"/>
    <xf numFmtId="0" fontId="19" fillId="2" borderId="1" xfId="0" applyNumberFormat="1" applyFont="1" applyFill="1" applyBorder="1" applyAlignment="1" applyProtection="1"/>
    <xf numFmtId="49" fontId="17" fillId="2" borderId="1" xfId="0" applyNumberFormat="1" applyFont="1" applyFill="1" applyBorder="1" applyAlignment="1" applyProtection="1">
      <alignment horizontal="center" vertical="top" wrapText="1"/>
    </xf>
    <xf numFmtId="0" fontId="23" fillId="2" borderId="1" xfId="0" applyNumberFormat="1" applyFont="1" applyFill="1" applyBorder="1" applyAlignment="1" applyProtection="1">
      <alignment vertical="top" wrapText="1"/>
    </xf>
    <xf numFmtId="0" fontId="23" fillId="2" borderId="1" xfId="0" applyNumberFormat="1" applyFont="1" applyFill="1" applyBorder="1" applyAlignment="1" applyProtection="1">
      <alignment horizontal="center" vertical="center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0" fontId="18" fillId="2" borderId="1" xfId="0" applyNumberFormat="1" applyFont="1" applyFill="1" applyBorder="1" applyAlignment="1" applyProtection="1">
      <alignment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164" fontId="18" fillId="2" borderId="1" xfId="0" applyNumberFormat="1" applyFont="1" applyFill="1" applyBorder="1" applyAlignment="1" applyProtection="1">
      <alignment horizontal="center" vertical="center"/>
    </xf>
    <xf numFmtId="164" fontId="19" fillId="2" borderId="1" xfId="0" applyNumberFormat="1" applyFont="1" applyFill="1" applyBorder="1" applyAlignment="1" applyProtection="1">
      <alignment horizontal="center" vertical="center"/>
    </xf>
    <xf numFmtId="0" fontId="19" fillId="2" borderId="1" xfId="0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vertical="top" wrapText="1"/>
    </xf>
    <xf numFmtId="0" fontId="13" fillId="2" borderId="0" xfId="0" applyNumberFormat="1" applyFont="1" applyFill="1" applyBorder="1" applyAlignment="1" applyProtection="1"/>
    <xf numFmtId="49" fontId="13" fillId="2" borderId="1" xfId="0" applyNumberFormat="1" applyFont="1" applyFill="1" applyBorder="1" applyAlignment="1" applyProtection="1">
      <alignment horizontal="center" vertical="center" wrapText="1"/>
    </xf>
    <xf numFmtId="164" fontId="13" fillId="2" borderId="1" xfId="0" applyNumberFormat="1" applyFont="1" applyFill="1" applyBorder="1" applyAlignment="1" applyProtection="1">
      <alignment horizontal="center" wrapText="1"/>
    </xf>
    <xf numFmtId="164" fontId="14" fillId="2" borderId="1" xfId="0" applyNumberFormat="1" applyFont="1" applyFill="1" applyBorder="1" applyAlignment="1" applyProtection="1">
      <alignment horizontal="center" wrapText="1"/>
    </xf>
    <xf numFmtId="49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1" xfId="0" applyNumberFormat="1" applyFont="1" applyFill="1" applyBorder="1" applyAlignment="1" applyProtection="1">
      <alignment horizontal="center" vertical="center"/>
    </xf>
    <xf numFmtId="164" fontId="17" fillId="2" borderId="1" xfId="0" applyNumberFormat="1" applyFont="1" applyFill="1" applyBorder="1" applyAlignment="1" applyProtection="1"/>
    <xf numFmtId="0" fontId="17" fillId="2" borderId="1" xfId="0" applyNumberFormat="1" applyFont="1" applyFill="1" applyBorder="1" applyAlignment="1" applyProtection="1"/>
    <xf numFmtId="164" fontId="13" fillId="2" borderId="1" xfId="0" applyNumberFormat="1" applyFont="1" applyFill="1" applyBorder="1" applyAlignment="1" applyProtection="1"/>
    <xf numFmtId="164" fontId="14" fillId="2" borderId="1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/>
    <xf numFmtId="0" fontId="23" fillId="2" borderId="1" xfId="0" applyNumberFormat="1" applyFont="1" applyFill="1" applyBorder="1" applyAlignment="1" applyProtection="1">
      <alignment horizontal="left" vertical="top" wrapText="1"/>
    </xf>
    <xf numFmtId="164" fontId="23" fillId="2" borderId="1" xfId="0" applyNumberFormat="1" applyFont="1" applyFill="1" applyBorder="1" applyAlignment="1" applyProtection="1">
      <alignment horizontal="center" vertical="center"/>
    </xf>
    <xf numFmtId="164" fontId="23" fillId="2" borderId="1" xfId="0" applyNumberFormat="1" applyFont="1" applyFill="1" applyBorder="1" applyAlignment="1" applyProtection="1"/>
    <xf numFmtId="164" fontId="18" fillId="2" borderId="1" xfId="0" applyNumberFormat="1" applyFont="1" applyFill="1" applyBorder="1" applyAlignment="1" applyProtection="1"/>
    <xf numFmtId="0" fontId="18" fillId="2" borderId="1" xfId="0" applyNumberFormat="1" applyFont="1" applyFill="1" applyBorder="1" applyAlignment="1" applyProtection="1">
      <alignment horizontal="left" vertical="center" wrapText="1"/>
    </xf>
    <xf numFmtId="14" fontId="18" fillId="2" borderId="1" xfId="0" applyNumberFormat="1" applyFont="1" applyFill="1" applyBorder="1" applyAlignment="1" applyProtection="1">
      <alignment horizontal="center" vertical="center" wrapText="1"/>
    </xf>
    <xf numFmtId="0" fontId="18" fillId="2" borderId="1" xfId="0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vertical="top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14" fontId="20" fillId="0" borderId="1" xfId="0" applyNumberFormat="1" applyFont="1" applyFill="1" applyBorder="1" applyAlignment="1" applyProtection="1">
      <alignment horizontal="center" vertical="center" wrapText="1"/>
    </xf>
    <xf numFmtId="164" fontId="20" fillId="0" borderId="1" xfId="0" applyNumberFormat="1" applyFont="1" applyFill="1" applyBorder="1" applyAlignment="1" applyProtection="1"/>
    <xf numFmtId="164" fontId="23" fillId="0" borderId="1" xfId="0" applyNumberFormat="1" applyFont="1" applyFill="1" applyBorder="1" applyAlignment="1" applyProtection="1"/>
    <xf numFmtId="0" fontId="18" fillId="0" borderId="1" xfId="0" applyNumberFormat="1" applyFont="1" applyFill="1" applyBorder="1" applyAlignment="1" applyProtection="1">
      <alignment wrapText="1"/>
    </xf>
    <xf numFmtId="164" fontId="18" fillId="0" borderId="1" xfId="0" applyNumberFormat="1" applyFont="1" applyFill="1" applyBorder="1" applyAlignment="1" applyProtection="1"/>
    <xf numFmtId="164" fontId="19" fillId="0" borderId="1" xfId="0" applyNumberFormat="1" applyFont="1" applyFill="1" applyBorder="1" applyAlignment="1" applyProtection="1"/>
    <xf numFmtId="0" fontId="18" fillId="0" borderId="1" xfId="0" applyNumberFormat="1" applyFont="1" applyFill="1" applyBorder="1" applyAlignment="1" applyProtection="1">
      <alignment vertical="top" wrapText="1"/>
    </xf>
    <xf numFmtId="14" fontId="20" fillId="0" borderId="1" xfId="0" applyNumberFormat="1" applyFont="1" applyFill="1" applyBorder="1" applyAlignment="1" applyProtection="1">
      <alignment horizontal="center" vertical="top" wrapText="1"/>
    </xf>
    <xf numFmtId="164" fontId="20" fillId="0" borderId="1" xfId="0" applyNumberFormat="1" applyFont="1" applyFill="1" applyBorder="1" applyAlignment="1" applyProtection="1">
      <alignment horizontal="center"/>
    </xf>
    <xf numFmtId="164" fontId="23" fillId="0" borderId="1" xfId="0" applyNumberFormat="1" applyFont="1" applyFill="1" applyBorder="1" applyAlignment="1" applyProtection="1">
      <alignment horizontal="center"/>
    </xf>
    <xf numFmtId="17" fontId="18" fillId="0" borderId="1" xfId="0" applyNumberFormat="1" applyFont="1" applyFill="1" applyBorder="1" applyAlignment="1" applyProtection="1">
      <alignment horizontal="center" wrapText="1"/>
    </xf>
    <xf numFmtId="164" fontId="18" fillId="0" borderId="1" xfId="0" applyNumberFormat="1" applyFont="1" applyFill="1" applyBorder="1" applyAlignment="1" applyProtection="1">
      <alignment horizontal="center"/>
    </xf>
    <xf numFmtId="164" fontId="19" fillId="0" borderId="1" xfId="0" applyNumberFormat="1" applyFont="1" applyFill="1" applyBorder="1" applyAlignment="1" applyProtection="1">
      <alignment horizontal="center"/>
    </xf>
    <xf numFmtId="14" fontId="18" fillId="0" borderId="1" xfId="0" applyNumberFormat="1" applyFont="1" applyFill="1" applyBorder="1" applyAlignment="1" applyProtection="1">
      <alignment horizontal="center" vertical="top" wrapText="1"/>
    </xf>
    <xf numFmtId="2" fontId="18" fillId="0" borderId="1" xfId="0" applyNumberFormat="1" applyFont="1" applyFill="1" applyBorder="1" applyAlignment="1" applyProtection="1">
      <alignment horizontal="center" wrapText="1"/>
    </xf>
    <xf numFmtId="0" fontId="35" fillId="0" borderId="1" xfId="0" applyNumberFormat="1" applyFont="1" applyFill="1" applyBorder="1" applyAlignment="1" applyProtection="1">
      <alignment vertical="top" wrapText="1"/>
    </xf>
    <xf numFmtId="164" fontId="35" fillId="0" borderId="1" xfId="0" applyNumberFormat="1" applyFont="1" applyFill="1" applyBorder="1" applyAlignment="1" applyProtection="1"/>
    <xf numFmtId="2" fontId="18" fillId="0" borderId="1" xfId="0" applyNumberFormat="1" applyFont="1" applyFill="1" applyBorder="1" applyAlignment="1" applyProtection="1"/>
    <xf numFmtId="14" fontId="18" fillId="0" borderId="1" xfId="0" applyNumberFormat="1" applyFont="1" applyFill="1" applyBorder="1" applyAlignment="1" applyProtection="1">
      <alignment wrapText="1"/>
    </xf>
    <xf numFmtId="164" fontId="24" fillId="0" borderId="1" xfId="0" applyNumberFormat="1" applyFont="1" applyFill="1" applyBorder="1" applyAlignment="1" applyProtection="1"/>
    <xf numFmtId="14" fontId="18" fillId="0" borderId="1" xfId="0" applyNumberFormat="1" applyFont="1" applyFill="1" applyBorder="1" applyAlignment="1" applyProtection="1">
      <alignment horizontal="right" wrapText="1"/>
    </xf>
    <xf numFmtId="164" fontId="4" fillId="0" borderId="1" xfId="0" applyNumberFormat="1" applyFont="1" applyFill="1" applyBorder="1" applyAlignment="1" applyProtection="1"/>
    <xf numFmtId="49" fontId="31" fillId="2" borderId="1" xfId="0" applyNumberFormat="1" applyFont="1" applyFill="1" applyBorder="1" applyAlignment="1" applyProtection="1">
      <alignment horizontal="center" vertical="top" wrapText="1"/>
    </xf>
    <xf numFmtId="0" fontId="31" fillId="2" borderId="1" xfId="0" applyNumberFormat="1" applyFont="1" applyFill="1" applyBorder="1" applyAlignment="1" applyProtection="1">
      <alignment horizontal="center" wrapText="1"/>
    </xf>
    <xf numFmtId="0" fontId="31" fillId="2" borderId="1" xfId="0" applyNumberFormat="1" applyFont="1" applyFill="1" applyBorder="1" applyAlignment="1" applyProtection="1"/>
    <xf numFmtId="0" fontId="31" fillId="2" borderId="1" xfId="0" applyNumberFormat="1" applyFont="1" applyFill="1" applyBorder="1" applyAlignment="1" applyProtection="1">
      <alignment horizontal="left" vertical="top" wrapText="1"/>
    </xf>
    <xf numFmtId="164" fontId="31" fillId="2" borderId="1" xfId="0" applyNumberFormat="1" applyFont="1" applyFill="1" applyBorder="1" applyAlignment="1" applyProtection="1">
      <alignment horizontal="center" wrapText="1"/>
    </xf>
    <xf numFmtId="164" fontId="32" fillId="2" borderId="1" xfId="0" applyNumberFormat="1" applyFont="1" applyFill="1" applyBorder="1" applyAlignment="1" applyProtection="1">
      <alignment horizontal="center" wrapText="1"/>
    </xf>
    <xf numFmtId="0" fontId="31" fillId="2" borderId="1" xfId="0" applyNumberFormat="1" applyFont="1" applyFill="1" applyBorder="1" applyAlignment="1" applyProtection="1">
      <alignment wrapText="1"/>
    </xf>
    <xf numFmtId="49" fontId="33" fillId="2" borderId="1" xfId="0" applyNumberFormat="1" applyFont="1" applyFill="1" applyBorder="1" applyAlignment="1" applyProtection="1">
      <alignment horizontal="center" vertical="top" wrapText="1"/>
    </xf>
    <xf numFmtId="0" fontId="33" fillId="2" borderId="1" xfId="0" applyNumberFormat="1" applyFont="1" applyFill="1" applyBorder="1" applyAlignment="1" applyProtection="1">
      <alignment vertical="top" wrapText="1"/>
    </xf>
    <xf numFmtId="0" fontId="33" fillId="2" borderId="1" xfId="0" applyNumberFormat="1" applyFont="1" applyFill="1" applyBorder="1" applyAlignment="1" applyProtection="1">
      <alignment horizontal="center" vertical="center" wrapText="1"/>
    </xf>
    <xf numFmtId="0" fontId="33" fillId="2" borderId="1" xfId="0" applyNumberFormat="1" applyFont="1" applyFill="1" applyBorder="1" applyAlignment="1" applyProtection="1">
      <alignment horizontal="center" vertical="center"/>
    </xf>
    <xf numFmtId="164" fontId="33" fillId="2" borderId="1" xfId="0" applyNumberFormat="1" applyFont="1" applyFill="1" applyBorder="1" applyAlignment="1" applyProtection="1">
      <alignment horizontal="center" vertical="center"/>
    </xf>
    <xf numFmtId="0" fontId="31" fillId="2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NumberFormat="1" applyFont="1" applyFill="1" applyBorder="1" applyAlignment="1" applyProtection="1">
      <alignment horizontal="center" vertical="center"/>
    </xf>
    <xf numFmtId="164" fontId="31" fillId="2" borderId="1" xfId="0" applyNumberFormat="1" applyFont="1" applyFill="1" applyBorder="1" applyAlignment="1" applyProtection="1">
      <alignment horizontal="center" vertical="center"/>
    </xf>
    <xf numFmtId="164" fontId="32" fillId="2" borderId="1" xfId="0" applyNumberFormat="1" applyFont="1" applyFill="1" applyBorder="1" applyAlignment="1" applyProtection="1">
      <alignment horizontal="center" vertical="center"/>
    </xf>
    <xf numFmtId="164" fontId="31" fillId="2" borderId="1" xfId="0" applyNumberFormat="1" applyFont="1" applyFill="1" applyBorder="1" applyAlignment="1" applyProtection="1"/>
    <xf numFmtId="164" fontId="32" fillId="2" borderId="1" xfId="0" applyNumberFormat="1" applyFont="1" applyFill="1" applyBorder="1" applyAlignment="1" applyProtection="1"/>
    <xf numFmtId="164" fontId="33" fillId="2" borderId="1" xfId="0" applyNumberFormat="1" applyFont="1" applyFill="1" applyBorder="1" applyAlignment="1" applyProtection="1"/>
    <xf numFmtId="49" fontId="31" fillId="2" borderId="1" xfId="0" applyNumberFormat="1" applyFont="1" applyFill="1" applyBorder="1" applyAlignment="1" applyProtection="1">
      <alignment horizontal="center" vertical="center" wrapText="1"/>
    </xf>
    <xf numFmtId="164" fontId="36" fillId="2" borderId="1" xfId="0" applyNumberFormat="1" applyFont="1" applyFill="1" applyBorder="1" applyAlignment="1" applyProtection="1">
      <alignment horizontal="center" vertical="center"/>
    </xf>
    <xf numFmtId="164" fontId="37" fillId="2" borderId="1" xfId="0" applyNumberFormat="1" applyFont="1" applyFill="1" applyBorder="1" applyAlignment="1" applyProtection="1">
      <alignment horizontal="center" vertical="center"/>
    </xf>
    <xf numFmtId="164" fontId="36" fillId="2" borderId="1" xfId="0" applyNumberFormat="1" applyFont="1" applyFill="1" applyBorder="1" applyAlignment="1" applyProtection="1"/>
    <xf numFmtId="164" fontId="37" fillId="2" borderId="1" xfId="0" applyNumberFormat="1" applyFont="1" applyFill="1" applyBorder="1" applyAlignment="1" applyProtection="1"/>
    <xf numFmtId="14" fontId="31" fillId="2" borderId="1" xfId="0" applyNumberFormat="1" applyFont="1" applyFill="1" applyBorder="1" applyAlignment="1" applyProtection="1">
      <alignment horizontal="center" vertical="center" wrapText="1"/>
    </xf>
    <xf numFmtId="165" fontId="31" fillId="2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NumberFormat="1" applyFont="1" applyFill="1" applyBorder="1" applyAlignment="1" applyProtection="1">
      <alignment vertical="top" wrapText="1"/>
    </xf>
    <xf numFmtId="165" fontId="31" fillId="2" borderId="1" xfId="0" applyNumberFormat="1" applyFont="1" applyFill="1" applyBorder="1" applyAlignment="1" applyProtection="1">
      <alignment horizontal="center" vertical="center"/>
    </xf>
    <xf numFmtId="165" fontId="32" fillId="2" borderId="1" xfId="0" applyNumberFormat="1" applyFont="1" applyFill="1" applyBorder="1" applyAlignment="1" applyProtection="1">
      <alignment horizontal="center" vertical="center"/>
    </xf>
    <xf numFmtId="165" fontId="31" fillId="2" borderId="1" xfId="0" applyNumberFormat="1" applyFont="1" applyFill="1" applyBorder="1" applyAlignment="1" applyProtection="1"/>
    <xf numFmtId="165" fontId="32" fillId="2" borderId="1" xfId="0" applyNumberFormat="1" applyFont="1" applyFill="1" applyBorder="1" applyAlignment="1" applyProtection="1"/>
    <xf numFmtId="0" fontId="18" fillId="0" borderId="1" xfId="0" applyNumberFormat="1" applyFont="1" applyFill="1" applyBorder="1" applyAlignment="1" applyProtection="1">
      <alignment vertical="center" wrapText="1"/>
    </xf>
    <xf numFmtId="0" fontId="18" fillId="0" borderId="1" xfId="0" applyNumberFormat="1" applyFont="1" applyFill="1" applyBorder="1" applyAlignment="1" applyProtection="1">
      <alignment vertical="center"/>
    </xf>
    <xf numFmtId="0" fontId="31" fillId="0" borderId="1" xfId="0" applyNumberFormat="1" applyFont="1" applyFill="1" applyBorder="1" applyAlignment="1" applyProtection="1">
      <alignment horizontal="center" wrapText="1"/>
    </xf>
    <xf numFmtId="164" fontId="31" fillId="0" borderId="1" xfId="0" applyNumberFormat="1" applyFont="1" applyFill="1" applyBorder="1" applyAlignment="1" applyProtection="1">
      <alignment horizontal="center"/>
    </xf>
    <xf numFmtId="164" fontId="32" fillId="0" borderId="1" xfId="0" applyNumberFormat="1" applyFont="1" applyFill="1" applyBorder="1" applyAlignment="1" applyProtection="1">
      <alignment horizontal="center"/>
    </xf>
    <xf numFmtId="0" fontId="31" fillId="0" borderId="1" xfId="0" applyNumberFormat="1" applyFont="1" applyFill="1" applyBorder="1" applyAlignment="1" applyProtection="1"/>
    <xf numFmtId="164" fontId="31" fillId="0" borderId="1" xfId="0" applyNumberFormat="1" applyFont="1" applyFill="1" applyBorder="1" applyAlignment="1" applyProtection="1">
      <alignment horizontal="center" vertical="center"/>
    </xf>
    <xf numFmtId="164" fontId="32" fillId="0" borderId="1" xfId="0" applyNumberFormat="1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wrapText="1"/>
    </xf>
    <xf numFmtId="164" fontId="38" fillId="0" borderId="1" xfId="0" applyNumberFormat="1" applyFont="1" applyFill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32" fillId="2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vertical="top" wrapText="1"/>
    </xf>
    <xf numFmtId="0" fontId="31" fillId="0" borderId="1" xfId="0" applyNumberFormat="1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horizontal="left" vertical="top" wrapText="1"/>
    </xf>
    <xf numFmtId="164" fontId="34" fillId="0" borderId="1" xfId="0" applyNumberFormat="1" applyFont="1" applyFill="1" applyBorder="1" applyAlignment="1" applyProtection="1">
      <alignment horizontal="center"/>
    </xf>
    <xf numFmtId="164" fontId="33" fillId="0" borderId="1" xfId="0" applyNumberFormat="1" applyFont="1" applyFill="1" applyBorder="1" applyAlignment="1" applyProtection="1">
      <alignment horizontal="center"/>
    </xf>
    <xf numFmtId="164" fontId="33" fillId="0" borderId="1" xfId="0" applyNumberFormat="1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vertical="top" wrapText="1"/>
    </xf>
    <xf numFmtId="14" fontId="31" fillId="0" borderId="1" xfId="0" applyNumberFormat="1" applyFont="1" applyFill="1" applyBorder="1" applyAlignment="1" applyProtection="1">
      <alignment horizontal="center" vertical="top" wrapText="1"/>
    </xf>
    <xf numFmtId="0" fontId="31" fillId="0" borderId="1" xfId="0" applyNumberFormat="1" applyFont="1" applyFill="1" applyBorder="1" applyAlignment="1" applyProtection="1">
      <alignment vertical="center"/>
    </xf>
    <xf numFmtId="0" fontId="31" fillId="0" borderId="1" xfId="0" applyNumberFormat="1" applyFont="1" applyFill="1" applyBorder="1" applyAlignment="1" applyProtection="1">
      <alignment vertical="center" wrapText="1"/>
    </xf>
    <xf numFmtId="14" fontId="31" fillId="0" borderId="1" xfId="0" applyNumberFormat="1" applyFont="1" applyFill="1" applyBorder="1" applyAlignment="1" applyProtection="1">
      <alignment horizontal="center" vertical="center" wrapText="1"/>
    </xf>
    <xf numFmtId="164" fontId="34" fillId="0" borderId="1" xfId="0" applyNumberFormat="1" applyFont="1" applyFill="1" applyBorder="1" applyAlignment="1" applyProtection="1">
      <alignment horizontal="center" vertical="center"/>
    </xf>
    <xf numFmtId="43" fontId="18" fillId="0" borderId="1" xfId="9" applyFont="1" applyFill="1" applyBorder="1" applyAlignment="1" applyProtection="1">
      <alignment horizontal="center" vertical="center" wrapText="1"/>
    </xf>
    <xf numFmtId="164" fontId="33" fillId="0" borderId="1" xfId="0" applyNumberFormat="1" applyFont="1" applyFill="1" applyBorder="1" applyAlignment="1" applyProtection="1">
      <alignment horizontal="center" wrapText="1"/>
    </xf>
    <xf numFmtId="164" fontId="35" fillId="0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164" fontId="39" fillId="0" borderId="1" xfId="0" applyNumberFormat="1" applyFont="1" applyFill="1" applyBorder="1" applyAlignment="1" applyProtection="1">
      <alignment horizontal="center" vertical="top"/>
    </xf>
    <xf numFmtId="164" fontId="18" fillId="0" borderId="1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40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9" fillId="0" borderId="1" xfId="1" applyFont="1" applyFill="1" applyBorder="1"/>
    <xf numFmtId="1" fontId="42" fillId="0" borderId="2" xfId="1" applyNumberFormat="1" applyFont="1" applyFill="1" applyBorder="1" applyAlignment="1">
      <alignment horizontal="center" vertical="center" wrapText="1"/>
    </xf>
    <xf numFmtId="2" fontId="42" fillId="0" borderId="2" xfId="1" applyNumberFormat="1" applyFont="1" applyBorder="1" applyAlignment="1">
      <alignment horizontal="center" vertical="center" wrapText="1"/>
    </xf>
    <xf numFmtId="1" fontId="42" fillId="0" borderId="2" xfId="1" applyNumberFormat="1" applyFont="1" applyBorder="1" applyAlignment="1">
      <alignment horizontal="center" vertical="center" wrapText="1"/>
    </xf>
    <xf numFmtId="2" fontId="42" fillId="0" borderId="1" xfId="1" applyNumberFormat="1" applyFont="1" applyBorder="1" applyAlignment="1">
      <alignment horizontal="center" vertical="center" wrapText="1"/>
    </xf>
    <xf numFmtId="0" fontId="43" fillId="0" borderId="0" xfId="1" applyFont="1"/>
    <xf numFmtId="2" fontId="44" fillId="0" borderId="0" xfId="1" applyNumberFormat="1" applyFont="1" applyAlignment="1">
      <alignment horizontal="left" vertical="center" wrapText="1"/>
    </xf>
    <xf numFmtId="164" fontId="31" fillId="2" borderId="2" xfId="0" applyNumberFormat="1" applyFont="1" applyFill="1" applyBorder="1" applyAlignment="1" applyProtection="1">
      <alignment horizontal="center" vertical="center"/>
    </xf>
    <xf numFmtId="164" fontId="31" fillId="2" borderId="4" xfId="0" applyNumberFormat="1" applyFont="1" applyFill="1" applyBorder="1" applyAlignment="1" applyProtection="1">
      <alignment horizontal="center" vertical="center"/>
    </xf>
    <xf numFmtId="164" fontId="32" fillId="2" borderId="2" xfId="0" applyNumberFormat="1" applyFont="1" applyFill="1" applyBorder="1" applyAlignment="1" applyProtection="1">
      <alignment horizontal="center" vertical="center"/>
    </xf>
    <xf numFmtId="164" fontId="32" fillId="2" borderId="4" xfId="0" applyNumberFormat="1" applyFont="1" applyFill="1" applyBorder="1" applyAlignment="1" applyProtection="1">
      <alignment horizontal="center" vertical="center"/>
    </xf>
    <xf numFmtId="164" fontId="33" fillId="2" borderId="2" xfId="0" applyNumberFormat="1" applyFont="1" applyFill="1" applyBorder="1" applyAlignment="1" applyProtection="1">
      <alignment horizontal="center" vertical="center"/>
    </xf>
    <xf numFmtId="164" fontId="33" fillId="2" borderId="4" xfId="0" applyNumberFormat="1" applyFont="1" applyFill="1" applyBorder="1" applyAlignment="1" applyProtection="1">
      <alignment horizontal="center" vertical="center"/>
    </xf>
    <xf numFmtId="0" fontId="31" fillId="2" borderId="2" xfId="0" applyNumberFormat="1" applyFont="1" applyFill="1" applyBorder="1" applyAlignment="1" applyProtection="1">
      <alignment horizontal="center" vertical="center" wrapText="1"/>
    </xf>
    <xf numFmtId="0" fontId="31" fillId="2" borderId="3" xfId="0" applyNumberFormat="1" applyFont="1" applyFill="1" applyBorder="1" applyAlignment="1" applyProtection="1">
      <alignment horizontal="center" vertical="center" wrapText="1"/>
    </xf>
    <xf numFmtId="0" fontId="31" fillId="2" borderId="4" xfId="0" applyNumberFormat="1" applyFont="1" applyFill="1" applyBorder="1" applyAlignment="1" applyProtection="1">
      <alignment horizontal="center" vertical="center" wrapText="1"/>
    </xf>
    <xf numFmtId="165" fontId="31" fillId="2" borderId="2" xfId="0" applyNumberFormat="1" applyFont="1" applyFill="1" applyBorder="1" applyAlignment="1" applyProtection="1">
      <alignment horizontal="center" vertical="center" wrapText="1"/>
    </xf>
    <xf numFmtId="165" fontId="31" fillId="2" borderId="4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top" wrapText="1"/>
    </xf>
    <xf numFmtId="0" fontId="18" fillId="2" borderId="2" xfId="0" applyNumberFormat="1" applyFont="1" applyFill="1" applyBorder="1" applyAlignment="1" applyProtection="1">
      <alignment horizontal="center" vertical="center"/>
    </xf>
    <xf numFmtId="0" fontId="18" fillId="2" borderId="3" xfId="0" applyNumberFormat="1" applyFont="1" applyFill="1" applyBorder="1" applyAlignment="1" applyProtection="1">
      <alignment horizontal="center" vertical="center"/>
    </xf>
    <xf numFmtId="0" fontId="18" fillId="2" borderId="4" xfId="0" applyNumberFormat="1" applyFont="1" applyFill="1" applyBorder="1" applyAlignment="1" applyProtection="1">
      <alignment horizontal="center" vertical="center"/>
    </xf>
    <xf numFmtId="0" fontId="18" fillId="2" borderId="2" xfId="0" applyNumberFormat="1" applyFont="1" applyFill="1" applyBorder="1" applyAlignment="1" applyProtection="1">
      <alignment horizontal="center" vertical="center" wrapText="1"/>
    </xf>
    <xf numFmtId="0" fontId="18" fillId="2" borderId="3" xfId="0" applyNumberFormat="1" applyFont="1" applyFill="1" applyBorder="1" applyAlignment="1" applyProtection="1">
      <alignment horizontal="center" vertical="center" wrapText="1"/>
    </xf>
    <xf numFmtId="0" fontId="18" fillId="2" borderId="4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1" fillId="0" borderId="0" xfId="1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center" vertical="top"/>
    </xf>
    <xf numFmtId="49" fontId="14" fillId="0" borderId="1" xfId="0" applyNumberFormat="1" applyFont="1" applyFill="1" applyBorder="1" applyAlignment="1" applyProtection="1">
      <alignment horizontal="center" vertical="top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horizontal="center" vertical="center"/>
    </xf>
    <xf numFmtId="164" fontId="18" fillId="0" borderId="4" xfId="0" applyNumberFormat="1" applyFont="1" applyFill="1" applyBorder="1" applyAlignment="1" applyProtection="1">
      <alignment horizontal="center" vertical="center"/>
    </xf>
    <xf numFmtId="164" fontId="19" fillId="0" borderId="2" xfId="0" applyNumberFormat="1" applyFont="1" applyFill="1" applyBorder="1" applyAlignment="1" applyProtection="1">
      <alignment horizontal="center" vertical="center"/>
    </xf>
    <xf numFmtId="164" fontId="19" fillId="0" borderId="4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1" applyFont="1" applyAlignment="1">
      <alignment horizontal="center"/>
    </xf>
    <xf numFmtId="164" fontId="26" fillId="0" borderId="2" xfId="0" applyNumberFormat="1" applyFont="1" applyFill="1" applyBorder="1" applyAlignment="1" applyProtection="1">
      <alignment horizontal="center" vertical="center"/>
    </xf>
    <xf numFmtId="164" fontId="26" fillId="0" borderId="4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14" fontId="18" fillId="0" borderId="2" xfId="0" applyNumberFormat="1" applyFont="1" applyFill="1" applyBorder="1" applyAlignment="1" applyProtection="1">
      <alignment horizontal="center" vertical="center" wrapText="1"/>
    </xf>
    <xf numFmtId="14" fontId="18" fillId="0" borderId="4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4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0">
    <cellStyle name="Обычный" xfId="0" builtinId="0"/>
    <cellStyle name="Обычный 2" xfId="2"/>
    <cellStyle name="Обычный 3" xfId="3"/>
    <cellStyle name="Обычный 3 2 3" xfId="4"/>
    <cellStyle name="Обычный 4" xfId="5"/>
    <cellStyle name="Обычный 5" xfId="1"/>
    <cellStyle name="Обычный 6" xfId="6"/>
    <cellStyle name="Обычный 7" xfId="7"/>
    <cellStyle name="Обычный 8" xfId="8"/>
    <cellStyle name="Финансовый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B59"/>
  <sheetViews>
    <sheetView zoomScale="70" zoomScaleNormal="70" workbookViewId="0">
      <pane xSplit="2" ySplit="6" topLeftCell="E7" activePane="bottomRight" state="frozen"/>
      <selection pane="topRight" activeCell="C1" sqref="C1"/>
      <selection pane="bottomLeft" activeCell="A6" sqref="A6"/>
      <selection pane="bottomRight" activeCell="U60" sqref="U60"/>
    </sheetView>
  </sheetViews>
  <sheetFormatPr defaultColWidth="9.140625" defaultRowHeight="18.75" customHeight="1" x14ac:dyDescent="0.25"/>
  <cols>
    <col min="1" max="1" width="5.42578125" style="48" customWidth="1"/>
    <col min="2" max="2" width="37" style="33" customWidth="1"/>
    <col min="3" max="3" width="13.42578125" style="33" customWidth="1"/>
    <col min="4" max="4" width="15.28515625" style="33" customWidth="1"/>
    <col min="5" max="5" width="12.85546875" style="31" customWidth="1"/>
    <col min="6" max="6" width="16" style="32" customWidth="1"/>
    <col min="7" max="7" width="18.28515625" style="32" customWidth="1"/>
    <col min="8" max="8" width="14.140625" style="32" customWidth="1"/>
    <col min="9" max="9" width="15" style="33" customWidth="1"/>
    <col min="10" max="10" width="16.5703125" style="33" customWidth="1"/>
    <col min="11" max="12" width="10.28515625" style="31" customWidth="1"/>
    <col min="13" max="13" width="11.7109375" style="31" customWidth="1"/>
    <col min="14" max="14" width="14.7109375" style="58" customWidth="1"/>
    <col min="15" max="15" width="9.5703125" style="31" customWidth="1"/>
    <col min="16" max="16" width="13" style="31" customWidth="1"/>
    <col min="17" max="17" width="13.28515625" style="31" customWidth="1"/>
    <col min="18" max="18" width="11.85546875" style="31" customWidth="1"/>
    <col min="19" max="19" width="16.85546875" style="58" customWidth="1"/>
    <col min="20" max="20" width="10.7109375" style="33" customWidth="1"/>
    <col min="21" max="22" width="10.7109375" style="31" customWidth="1"/>
    <col min="23" max="23" width="11.5703125" style="31" customWidth="1"/>
    <col min="24" max="24" width="10.7109375" style="58" customWidth="1"/>
    <col min="25" max="27" width="10.7109375" style="31" customWidth="1"/>
    <col min="28" max="28" width="12.7109375" style="31" customWidth="1"/>
    <col min="29" max="29" width="10.7109375" style="58" customWidth="1"/>
    <col min="30" max="16384" width="9.140625" style="31"/>
  </cols>
  <sheetData>
    <row r="1" spans="1:16382" ht="18.75" customHeight="1" x14ac:dyDescent="0.25">
      <c r="A1" s="20"/>
      <c r="B1" s="305" t="s">
        <v>205</v>
      </c>
      <c r="C1" s="305"/>
      <c r="D1" s="305"/>
      <c r="E1" s="20"/>
      <c r="F1" s="20"/>
      <c r="G1" s="21"/>
      <c r="H1" s="21"/>
      <c r="I1" s="20"/>
      <c r="J1" s="20"/>
      <c r="K1" s="20"/>
      <c r="L1" s="20"/>
      <c r="M1" s="20"/>
      <c r="N1" s="57"/>
      <c r="O1" s="20"/>
      <c r="P1" s="20"/>
      <c r="Q1" s="20"/>
      <c r="R1" s="20"/>
      <c r="S1" s="57"/>
      <c r="T1" s="20"/>
      <c r="U1" s="20"/>
      <c r="V1" s="20"/>
      <c r="W1" s="20"/>
      <c r="X1" s="57"/>
      <c r="Y1" s="20"/>
      <c r="Z1" s="20"/>
      <c r="AA1" s="20"/>
      <c r="AB1" s="20"/>
      <c r="AC1" s="57" t="s">
        <v>75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  <c r="XEK1" s="20"/>
      <c r="XEL1" s="20"/>
      <c r="XEM1" s="20"/>
      <c r="XEN1" s="20"/>
      <c r="XEO1" s="20"/>
      <c r="XEP1" s="20"/>
      <c r="XEQ1" s="20"/>
      <c r="XER1" s="20"/>
      <c r="XES1" s="20"/>
      <c r="XET1" s="20"/>
      <c r="XEU1" s="20"/>
      <c r="XEV1" s="20"/>
      <c r="XEW1" s="20"/>
      <c r="XEX1" s="20"/>
      <c r="XEY1" s="20"/>
      <c r="XEZ1" s="20"/>
      <c r="XFA1" s="20"/>
      <c r="XFB1" s="20"/>
    </row>
    <row r="2" spans="1:16382" ht="27" customHeight="1" x14ac:dyDescent="0.25">
      <c r="A2" s="306" t="s">
        <v>86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</row>
    <row r="3" spans="1:16382" ht="15.75" x14ac:dyDescent="0.25">
      <c r="A3" s="31"/>
      <c r="B3" s="31"/>
      <c r="C3" s="31"/>
      <c r="D3" s="31"/>
      <c r="I3" s="31"/>
      <c r="J3" s="31"/>
      <c r="AA3" s="31" t="s">
        <v>64</v>
      </c>
    </row>
    <row r="4" spans="1:16382" s="49" customFormat="1" ht="40.5" customHeight="1" x14ac:dyDescent="0.25">
      <c r="A4" s="309" t="s">
        <v>0</v>
      </c>
      <c r="B4" s="304" t="s">
        <v>19</v>
      </c>
      <c r="C4" s="304" t="s">
        <v>26</v>
      </c>
      <c r="D4" s="304" t="s">
        <v>76</v>
      </c>
      <c r="E4" s="304" t="s">
        <v>48</v>
      </c>
      <c r="F4" s="307" t="s">
        <v>49</v>
      </c>
      <c r="G4" s="307" t="s">
        <v>72</v>
      </c>
      <c r="H4" s="307" t="s">
        <v>73</v>
      </c>
      <c r="I4" s="304" t="s">
        <v>74</v>
      </c>
      <c r="J4" s="308" t="s">
        <v>1</v>
      </c>
      <c r="K4" s="308"/>
      <c r="L4" s="308"/>
      <c r="M4" s="308"/>
      <c r="N4" s="308"/>
      <c r="O4" s="308" t="s">
        <v>2</v>
      </c>
      <c r="P4" s="308"/>
      <c r="Q4" s="308"/>
      <c r="R4" s="308"/>
      <c r="S4" s="308"/>
      <c r="T4" s="308" t="s">
        <v>17</v>
      </c>
      <c r="U4" s="308"/>
      <c r="V4" s="308"/>
      <c r="W4" s="308"/>
      <c r="X4" s="308"/>
      <c r="Y4" s="308" t="s">
        <v>3</v>
      </c>
      <c r="Z4" s="308"/>
      <c r="AA4" s="308"/>
      <c r="AB4" s="308"/>
      <c r="AC4" s="308"/>
    </row>
    <row r="5" spans="1:16382" s="49" customFormat="1" ht="15.75" x14ac:dyDescent="0.25">
      <c r="A5" s="309"/>
      <c r="B5" s="304"/>
      <c r="C5" s="304"/>
      <c r="D5" s="304"/>
      <c r="E5" s="304"/>
      <c r="F5" s="307"/>
      <c r="G5" s="307"/>
      <c r="H5" s="307"/>
      <c r="I5" s="304"/>
      <c r="J5" s="308" t="s">
        <v>4</v>
      </c>
      <c r="K5" s="308"/>
      <c r="L5" s="308"/>
      <c r="M5" s="308"/>
      <c r="N5" s="308"/>
      <c r="O5" s="308" t="s">
        <v>4</v>
      </c>
      <c r="P5" s="308"/>
      <c r="Q5" s="308"/>
      <c r="R5" s="308"/>
      <c r="S5" s="308"/>
      <c r="T5" s="308" t="s">
        <v>4</v>
      </c>
      <c r="U5" s="308"/>
      <c r="V5" s="308"/>
      <c r="W5" s="308"/>
      <c r="X5" s="308"/>
      <c r="Y5" s="308" t="s">
        <v>4</v>
      </c>
      <c r="Z5" s="308"/>
      <c r="AA5" s="308"/>
      <c r="AB5" s="308"/>
      <c r="AC5" s="308"/>
    </row>
    <row r="6" spans="1:16382" s="51" customFormat="1" ht="76.5" customHeight="1" x14ac:dyDescent="0.25">
      <c r="A6" s="309"/>
      <c r="B6" s="304"/>
      <c r="C6" s="304"/>
      <c r="D6" s="304"/>
      <c r="E6" s="304"/>
      <c r="F6" s="307"/>
      <c r="G6" s="307"/>
      <c r="H6" s="307"/>
      <c r="I6" s="304"/>
      <c r="J6" s="44" t="s">
        <v>63</v>
      </c>
      <c r="K6" s="50" t="s">
        <v>20</v>
      </c>
      <c r="L6" s="50" t="s">
        <v>105</v>
      </c>
      <c r="M6" s="50" t="s">
        <v>25</v>
      </c>
      <c r="N6" s="50" t="s">
        <v>6</v>
      </c>
      <c r="O6" s="44" t="s">
        <v>63</v>
      </c>
      <c r="P6" s="50" t="s">
        <v>20</v>
      </c>
      <c r="Q6" s="50" t="s">
        <v>5</v>
      </c>
      <c r="R6" s="50" t="s">
        <v>25</v>
      </c>
      <c r="S6" s="50" t="s">
        <v>6</v>
      </c>
      <c r="T6" s="44" t="s">
        <v>63</v>
      </c>
      <c r="U6" s="50" t="s">
        <v>20</v>
      </c>
      <c r="V6" s="50" t="s">
        <v>5</v>
      </c>
      <c r="W6" s="50" t="s">
        <v>25</v>
      </c>
      <c r="X6" s="50" t="s">
        <v>6</v>
      </c>
      <c r="Y6" s="44" t="s">
        <v>63</v>
      </c>
      <c r="Z6" s="50" t="s">
        <v>20</v>
      </c>
      <c r="AA6" s="50" t="s">
        <v>5</v>
      </c>
      <c r="AB6" s="50" t="s">
        <v>25</v>
      </c>
      <c r="AC6" s="50" t="s">
        <v>6</v>
      </c>
    </row>
    <row r="7" spans="1:16382" s="25" customFormat="1" ht="15.75" x14ac:dyDescent="0.25">
      <c r="A7" s="22" t="s">
        <v>18</v>
      </c>
      <c r="B7" s="22" t="s">
        <v>11</v>
      </c>
      <c r="C7" s="22" t="s">
        <v>13</v>
      </c>
      <c r="D7" s="22" t="s">
        <v>15</v>
      </c>
      <c r="E7" s="23">
        <v>5</v>
      </c>
      <c r="F7" s="34">
        <v>6</v>
      </c>
      <c r="G7" s="34">
        <v>7</v>
      </c>
      <c r="H7" s="34">
        <v>8</v>
      </c>
      <c r="I7" s="22" t="s">
        <v>27</v>
      </c>
      <c r="J7" s="22" t="s">
        <v>28</v>
      </c>
      <c r="K7" s="22" t="s">
        <v>29</v>
      </c>
      <c r="L7" s="22" t="s">
        <v>30</v>
      </c>
      <c r="M7" s="22" t="s">
        <v>31</v>
      </c>
      <c r="N7" s="59" t="s">
        <v>32</v>
      </c>
      <c r="O7" s="23">
        <v>15</v>
      </c>
      <c r="P7" s="22" t="s">
        <v>34</v>
      </c>
      <c r="Q7" s="22" t="s">
        <v>35</v>
      </c>
      <c r="R7" s="22" t="s">
        <v>36</v>
      </c>
      <c r="S7" s="59" t="s">
        <v>37</v>
      </c>
      <c r="T7" s="23">
        <v>20</v>
      </c>
      <c r="U7" s="22" t="s">
        <v>39</v>
      </c>
      <c r="V7" s="22" t="s">
        <v>40</v>
      </c>
      <c r="W7" s="22" t="s">
        <v>79</v>
      </c>
      <c r="X7" s="59" t="s">
        <v>80</v>
      </c>
      <c r="Y7" s="23">
        <v>25</v>
      </c>
      <c r="Z7" s="22" t="s">
        <v>81</v>
      </c>
      <c r="AA7" s="22" t="s">
        <v>82</v>
      </c>
      <c r="AB7" s="22" t="s">
        <v>83</v>
      </c>
      <c r="AC7" s="59" t="s">
        <v>84</v>
      </c>
    </row>
    <row r="8" spans="1:16382" ht="24.75" customHeight="1" x14ac:dyDescent="0.25">
      <c r="A8" s="161"/>
      <c r="B8" s="244" t="s">
        <v>7</v>
      </c>
      <c r="C8" s="143"/>
      <c r="D8" s="143"/>
      <c r="E8" s="144"/>
      <c r="F8" s="145"/>
      <c r="G8" s="145"/>
      <c r="H8" s="145"/>
      <c r="I8" s="143"/>
      <c r="J8" s="143"/>
      <c r="K8" s="146"/>
      <c r="L8" s="146"/>
      <c r="M8" s="146"/>
      <c r="N8" s="147"/>
      <c r="O8" s="125"/>
      <c r="P8" s="162"/>
      <c r="Q8" s="162"/>
      <c r="R8" s="162"/>
      <c r="S8" s="163"/>
      <c r="T8" s="125"/>
      <c r="U8" s="162"/>
      <c r="V8" s="162"/>
      <c r="W8" s="162"/>
      <c r="X8" s="163"/>
      <c r="Y8" s="125"/>
      <c r="Z8" s="162"/>
      <c r="AA8" s="162"/>
      <c r="AB8" s="162"/>
      <c r="AC8" s="163"/>
    </row>
    <row r="9" spans="1:16382" s="69" customFormat="1" ht="15.75" x14ac:dyDescent="0.25">
      <c r="A9" s="164" t="s">
        <v>18</v>
      </c>
      <c r="B9" s="151" t="s">
        <v>3</v>
      </c>
      <c r="C9" s="153" t="s">
        <v>100</v>
      </c>
      <c r="D9" s="151"/>
      <c r="E9" s="152">
        <f>SUM(E11:E16)</f>
        <v>3415</v>
      </c>
      <c r="F9" s="153" t="s">
        <v>54</v>
      </c>
      <c r="G9" s="171"/>
      <c r="H9" s="153" t="s">
        <v>44</v>
      </c>
      <c r="I9" s="151"/>
      <c r="J9" s="151"/>
      <c r="K9" s="172">
        <f>SUM(K11:K16)</f>
        <v>60.800001000000002</v>
      </c>
      <c r="L9" s="172">
        <f>SUM(L11:L16)</f>
        <v>0.63452900000000001</v>
      </c>
      <c r="M9" s="173"/>
      <c r="N9" s="172">
        <f>J9+K9+L9+M9</f>
        <v>61.434530000000002</v>
      </c>
      <c r="O9" s="167"/>
      <c r="P9" s="166"/>
      <c r="Q9" s="166"/>
      <c r="R9" s="166"/>
      <c r="S9" s="166"/>
      <c r="T9" s="167"/>
      <c r="U9" s="166"/>
      <c r="V9" s="166"/>
      <c r="W9" s="166"/>
      <c r="X9" s="166"/>
      <c r="Y9" s="167"/>
      <c r="Z9" s="166"/>
      <c r="AA9" s="166"/>
      <c r="AB9" s="166"/>
      <c r="AC9" s="165">
        <f t="shared" ref="AC9" si="0">N9+S9+X9</f>
        <v>61.434530000000002</v>
      </c>
    </row>
    <row r="10" spans="1:16382" ht="15.75" x14ac:dyDescent="0.25">
      <c r="A10" s="161"/>
      <c r="B10" s="154" t="s">
        <v>21</v>
      </c>
      <c r="C10" s="155"/>
      <c r="D10" s="155"/>
      <c r="E10" s="127"/>
      <c r="F10" s="145"/>
      <c r="G10" s="145"/>
      <c r="H10" s="155"/>
      <c r="I10" s="154"/>
      <c r="J10" s="154"/>
      <c r="K10" s="156"/>
      <c r="L10" s="174"/>
      <c r="M10" s="174"/>
      <c r="N10" s="157"/>
      <c r="O10" s="125"/>
      <c r="P10" s="168"/>
      <c r="Q10" s="168"/>
      <c r="R10" s="168"/>
      <c r="S10" s="170"/>
      <c r="T10" s="125"/>
      <c r="U10" s="168"/>
      <c r="V10" s="168"/>
      <c r="W10" s="168"/>
      <c r="X10" s="170"/>
      <c r="Y10" s="125"/>
      <c r="Z10" s="168"/>
      <c r="AA10" s="168"/>
      <c r="AB10" s="168"/>
      <c r="AC10" s="169"/>
    </row>
    <row r="11" spans="1:16382" ht="31.5" x14ac:dyDescent="0.25">
      <c r="A11" s="161" t="s">
        <v>8</v>
      </c>
      <c r="B11" s="175" t="s">
        <v>91</v>
      </c>
      <c r="C11" s="301" t="s">
        <v>100</v>
      </c>
      <c r="D11" s="301" t="s">
        <v>101</v>
      </c>
      <c r="E11" s="298">
        <v>2700</v>
      </c>
      <c r="F11" s="301" t="s">
        <v>54</v>
      </c>
      <c r="G11" s="301" t="s">
        <v>104</v>
      </c>
      <c r="H11" s="301" t="s">
        <v>44</v>
      </c>
      <c r="I11" s="176">
        <v>45198</v>
      </c>
      <c r="J11" s="154"/>
      <c r="K11" s="156">
        <v>11.323650000000001</v>
      </c>
      <c r="L11" s="156">
        <v>0.11438</v>
      </c>
      <c r="M11" s="174"/>
      <c r="N11" s="157">
        <f t="shared" ref="N11:N16" si="1">J11+K11+L11+M11</f>
        <v>11.438030000000001</v>
      </c>
      <c r="O11" s="125"/>
      <c r="P11" s="168"/>
      <c r="Q11" s="168"/>
      <c r="R11" s="168"/>
      <c r="S11" s="170"/>
      <c r="T11" s="125"/>
      <c r="U11" s="168"/>
      <c r="V11" s="168"/>
      <c r="W11" s="168"/>
      <c r="X11" s="170"/>
      <c r="Y11" s="125"/>
      <c r="Z11" s="168">
        <v>11.3</v>
      </c>
      <c r="AA11" s="168">
        <v>0.1</v>
      </c>
      <c r="AB11" s="168"/>
      <c r="AC11" s="169">
        <f>N11+S11+X11</f>
        <v>11.438030000000001</v>
      </c>
    </row>
    <row r="12" spans="1:16382" ht="15.75" x14ac:dyDescent="0.25">
      <c r="A12" s="161" t="s">
        <v>9</v>
      </c>
      <c r="B12" s="175" t="s">
        <v>95</v>
      </c>
      <c r="C12" s="302"/>
      <c r="D12" s="302"/>
      <c r="E12" s="299"/>
      <c r="F12" s="302"/>
      <c r="G12" s="302"/>
      <c r="H12" s="302"/>
      <c r="I12" s="176">
        <v>45198</v>
      </c>
      <c r="J12" s="177"/>
      <c r="K12" s="156">
        <v>11.906053</v>
      </c>
      <c r="L12" s="156">
        <v>0.12026299999999999</v>
      </c>
      <c r="M12" s="174"/>
      <c r="N12" s="157">
        <f t="shared" si="1"/>
        <v>12.026316</v>
      </c>
      <c r="O12" s="125"/>
      <c r="P12" s="168"/>
      <c r="Q12" s="168"/>
      <c r="R12" s="168"/>
      <c r="S12" s="170"/>
      <c r="T12" s="125"/>
      <c r="U12" s="168"/>
      <c r="V12" s="168"/>
      <c r="W12" s="168"/>
      <c r="X12" s="170"/>
      <c r="Y12" s="125"/>
      <c r="Z12" s="168">
        <v>11.9</v>
      </c>
      <c r="AA12" s="168">
        <v>0.1</v>
      </c>
      <c r="AB12" s="168"/>
      <c r="AC12" s="169">
        <f t="shared" ref="AC12:AC16" si="2">N12+S12+X12</f>
        <v>12.026316</v>
      </c>
    </row>
    <row r="13" spans="1:16382" ht="31.5" x14ac:dyDescent="0.25">
      <c r="A13" s="161" t="s">
        <v>10</v>
      </c>
      <c r="B13" s="175" t="s">
        <v>96</v>
      </c>
      <c r="C13" s="302"/>
      <c r="D13" s="302"/>
      <c r="E13" s="299"/>
      <c r="F13" s="302"/>
      <c r="G13" s="302"/>
      <c r="H13" s="302"/>
      <c r="I13" s="176">
        <v>45198</v>
      </c>
      <c r="J13" s="154"/>
      <c r="K13" s="156">
        <v>12.189011000000001</v>
      </c>
      <c r="L13" s="156">
        <v>0.12312099999999999</v>
      </c>
      <c r="M13" s="174"/>
      <c r="N13" s="157">
        <f t="shared" si="1"/>
        <v>12.312132</v>
      </c>
      <c r="O13" s="125"/>
      <c r="P13" s="168"/>
      <c r="Q13" s="168"/>
      <c r="R13" s="168"/>
      <c r="S13" s="170"/>
      <c r="T13" s="125"/>
      <c r="U13" s="168"/>
      <c r="V13" s="168"/>
      <c r="W13" s="168"/>
      <c r="X13" s="170"/>
      <c r="Y13" s="125"/>
      <c r="Z13" s="168">
        <v>12.2</v>
      </c>
      <c r="AA13" s="168">
        <v>0.1</v>
      </c>
      <c r="AB13" s="168"/>
      <c r="AC13" s="169">
        <f t="shared" si="2"/>
        <v>12.312132</v>
      </c>
    </row>
    <row r="14" spans="1:16382" ht="31.5" x14ac:dyDescent="0.25">
      <c r="A14" s="161" t="s">
        <v>92</v>
      </c>
      <c r="B14" s="175" t="s">
        <v>97</v>
      </c>
      <c r="C14" s="302"/>
      <c r="D14" s="303"/>
      <c r="E14" s="300"/>
      <c r="F14" s="302"/>
      <c r="G14" s="302"/>
      <c r="H14" s="302"/>
      <c r="I14" s="176">
        <v>45198</v>
      </c>
      <c r="J14" s="154"/>
      <c r="K14" s="156">
        <v>11.236401000000001</v>
      </c>
      <c r="L14" s="156">
        <v>0.113499</v>
      </c>
      <c r="M14" s="174"/>
      <c r="N14" s="157">
        <f t="shared" si="1"/>
        <v>11.3499</v>
      </c>
      <c r="O14" s="125"/>
      <c r="P14" s="168"/>
      <c r="Q14" s="168"/>
      <c r="R14" s="168"/>
      <c r="S14" s="170"/>
      <c r="T14" s="125"/>
      <c r="U14" s="168"/>
      <c r="V14" s="168"/>
      <c r="W14" s="168"/>
      <c r="X14" s="170"/>
      <c r="Y14" s="125"/>
      <c r="Z14" s="168">
        <v>11.2</v>
      </c>
      <c r="AA14" s="168">
        <v>0.1</v>
      </c>
      <c r="AB14" s="168"/>
      <c r="AC14" s="169">
        <f t="shared" si="2"/>
        <v>11.3499</v>
      </c>
    </row>
    <row r="15" spans="1:16382" ht="31.5" x14ac:dyDescent="0.25">
      <c r="A15" s="161" t="s">
        <v>93</v>
      </c>
      <c r="B15" s="175" t="s">
        <v>98</v>
      </c>
      <c r="C15" s="302"/>
      <c r="D15" s="155" t="s">
        <v>102</v>
      </c>
      <c r="E15" s="127">
        <v>285</v>
      </c>
      <c r="F15" s="302"/>
      <c r="G15" s="302"/>
      <c r="H15" s="302"/>
      <c r="I15" s="176">
        <v>45198</v>
      </c>
      <c r="J15" s="154"/>
      <c r="K15" s="156">
        <v>8.9564380000000003</v>
      </c>
      <c r="L15" s="156">
        <v>9.0468999999999994E-2</v>
      </c>
      <c r="M15" s="174"/>
      <c r="N15" s="157">
        <f t="shared" si="1"/>
        <v>9.0469070000000009</v>
      </c>
      <c r="O15" s="125"/>
      <c r="P15" s="168"/>
      <c r="Q15" s="168"/>
      <c r="R15" s="168"/>
      <c r="S15" s="170"/>
      <c r="T15" s="125"/>
      <c r="U15" s="168"/>
      <c r="V15" s="168"/>
      <c r="W15" s="168"/>
      <c r="X15" s="170"/>
      <c r="Y15" s="125"/>
      <c r="Z15" s="168">
        <v>9</v>
      </c>
      <c r="AA15" s="168">
        <v>0.1</v>
      </c>
      <c r="AB15" s="168"/>
      <c r="AC15" s="169">
        <v>9.1</v>
      </c>
    </row>
    <row r="16" spans="1:16382" ht="31.5" x14ac:dyDescent="0.25">
      <c r="A16" s="161" t="s">
        <v>94</v>
      </c>
      <c r="B16" s="175" t="s">
        <v>99</v>
      </c>
      <c r="C16" s="303"/>
      <c r="D16" s="155" t="s">
        <v>103</v>
      </c>
      <c r="E16" s="127">
        <v>430</v>
      </c>
      <c r="F16" s="303"/>
      <c r="G16" s="303"/>
      <c r="H16" s="303"/>
      <c r="I16" s="176">
        <v>45198</v>
      </c>
      <c r="J16" s="159"/>
      <c r="K16" s="156">
        <v>5.1884480000000002</v>
      </c>
      <c r="L16" s="156">
        <v>7.2797000000000001E-2</v>
      </c>
      <c r="M16" s="174"/>
      <c r="N16" s="157">
        <f t="shared" si="1"/>
        <v>5.2612450000000006</v>
      </c>
      <c r="O16" s="125"/>
      <c r="P16" s="168"/>
      <c r="Q16" s="168"/>
      <c r="R16" s="168"/>
      <c r="S16" s="170"/>
      <c r="T16" s="125"/>
      <c r="U16" s="168"/>
      <c r="V16" s="168"/>
      <c r="W16" s="168"/>
      <c r="X16" s="170"/>
      <c r="Y16" s="125"/>
      <c r="Z16" s="168">
        <v>5.2</v>
      </c>
      <c r="AA16" s="168">
        <v>0.1</v>
      </c>
      <c r="AB16" s="168"/>
      <c r="AC16" s="169">
        <f t="shared" si="2"/>
        <v>5.2612450000000006</v>
      </c>
    </row>
    <row r="17" spans="1:29" ht="47.25" x14ac:dyDescent="0.25">
      <c r="A17" s="26"/>
      <c r="B17" s="245" t="s">
        <v>42</v>
      </c>
      <c r="C17" s="136"/>
      <c r="D17" s="136"/>
      <c r="E17" s="178"/>
      <c r="F17" s="80"/>
      <c r="G17" s="80"/>
      <c r="H17" s="80"/>
      <c r="I17" s="136"/>
      <c r="J17" s="136"/>
      <c r="K17" s="137"/>
      <c r="L17" s="137"/>
      <c r="M17" s="137"/>
      <c r="N17" s="138"/>
      <c r="O17" s="30"/>
      <c r="P17" s="52"/>
      <c r="Q17" s="52"/>
      <c r="R17" s="52"/>
      <c r="S17" s="60"/>
      <c r="T17" s="30"/>
      <c r="U17" s="52"/>
      <c r="V17" s="52"/>
      <c r="W17" s="52"/>
      <c r="X17" s="60"/>
      <c r="Y17" s="30"/>
      <c r="Z17" s="52"/>
      <c r="AA17" s="52"/>
      <c r="AB17" s="52"/>
      <c r="AC17" s="60"/>
    </row>
    <row r="18" spans="1:29" ht="31.5" x14ac:dyDescent="0.25">
      <c r="A18" s="35" t="s">
        <v>18</v>
      </c>
      <c r="B18" s="186" t="s">
        <v>157</v>
      </c>
      <c r="C18" s="179" t="s">
        <v>100</v>
      </c>
      <c r="D18" s="179" t="s">
        <v>102</v>
      </c>
      <c r="E18" s="77">
        <v>150</v>
      </c>
      <c r="F18" s="75" t="s">
        <v>158</v>
      </c>
      <c r="G18" s="75" t="s">
        <v>159</v>
      </c>
      <c r="H18" s="80"/>
      <c r="I18" s="180">
        <v>45179</v>
      </c>
      <c r="J18" s="135"/>
      <c r="K18" s="90">
        <v>39.9</v>
      </c>
      <c r="L18" s="90">
        <v>0.1</v>
      </c>
      <c r="M18" s="181"/>
      <c r="N18" s="91">
        <v>40</v>
      </c>
      <c r="O18" s="30"/>
      <c r="P18" s="38"/>
      <c r="Q18" s="38"/>
      <c r="R18" s="38"/>
      <c r="S18" s="61"/>
      <c r="T18" s="30"/>
      <c r="U18" s="38"/>
      <c r="V18" s="38"/>
      <c r="W18" s="38"/>
      <c r="X18" s="61"/>
      <c r="Y18" s="30"/>
      <c r="Z18" s="38">
        <v>39.9</v>
      </c>
      <c r="AA18" s="38">
        <v>0.1</v>
      </c>
      <c r="AB18" s="38"/>
      <c r="AC18" s="61">
        <v>40</v>
      </c>
    </row>
    <row r="19" spans="1:29" ht="31.5" x14ac:dyDescent="0.25">
      <c r="A19" s="35"/>
      <c r="B19" s="186" t="s">
        <v>160</v>
      </c>
      <c r="C19" s="179" t="s">
        <v>100</v>
      </c>
      <c r="D19" s="179" t="s">
        <v>101</v>
      </c>
      <c r="E19" s="77">
        <v>350</v>
      </c>
      <c r="F19" s="75" t="s">
        <v>158</v>
      </c>
      <c r="G19" s="75" t="s">
        <v>159</v>
      </c>
      <c r="H19" s="80"/>
      <c r="I19" s="180">
        <v>45179</v>
      </c>
      <c r="J19" s="135"/>
      <c r="K19" s="90">
        <v>6</v>
      </c>
      <c r="L19" s="90">
        <v>0.1</v>
      </c>
      <c r="M19" s="181"/>
      <c r="N19" s="91">
        <v>6.1</v>
      </c>
      <c r="O19" s="30"/>
      <c r="P19" s="38"/>
      <c r="Q19" s="38"/>
      <c r="R19" s="38"/>
      <c r="S19" s="61"/>
      <c r="T19" s="30"/>
      <c r="U19" s="38"/>
      <c r="V19" s="38"/>
      <c r="W19" s="38"/>
      <c r="X19" s="61"/>
      <c r="Y19" s="30"/>
      <c r="Z19" s="38">
        <v>6</v>
      </c>
      <c r="AA19" s="38">
        <v>0.1</v>
      </c>
      <c r="AB19" s="38"/>
      <c r="AC19" s="61">
        <v>6.1</v>
      </c>
    </row>
    <row r="20" spans="1:29" ht="18.75" customHeight="1" x14ac:dyDescent="0.25">
      <c r="A20" s="26"/>
      <c r="B20" s="183" t="s">
        <v>21</v>
      </c>
      <c r="C20" s="183"/>
      <c r="D20" s="183"/>
      <c r="E20" s="178"/>
      <c r="F20" s="80"/>
      <c r="G20" s="80"/>
      <c r="H20" s="80"/>
      <c r="I20" s="183"/>
      <c r="J20" s="183"/>
      <c r="K20" s="184"/>
      <c r="L20" s="184"/>
      <c r="M20" s="184"/>
      <c r="N20" s="185"/>
      <c r="O20" s="30"/>
      <c r="P20" s="29"/>
      <c r="Q20" s="29"/>
      <c r="R20" s="29"/>
      <c r="S20" s="62"/>
      <c r="T20" s="30"/>
      <c r="U20" s="29"/>
      <c r="V20" s="29"/>
      <c r="W20" s="29"/>
      <c r="X20" s="62"/>
      <c r="Y20" s="30"/>
      <c r="Z20" s="29"/>
      <c r="AA20" s="29"/>
      <c r="AB20" s="29"/>
      <c r="AC20" s="62"/>
    </row>
    <row r="21" spans="1:29" ht="15.75" x14ac:dyDescent="0.25">
      <c r="A21" s="26" t="s">
        <v>8</v>
      </c>
      <c r="B21" s="183" t="s">
        <v>46</v>
      </c>
      <c r="C21" s="183"/>
      <c r="D21" s="183"/>
      <c r="E21" s="178"/>
      <c r="F21" s="80"/>
      <c r="G21" s="80"/>
      <c r="H21" s="80"/>
      <c r="I21" s="183"/>
      <c r="J21" s="183"/>
      <c r="K21" s="184"/>
      <c r="L21" s="184"/>
      <c r="M21" s="184"/>
      <c r="N21" s="185"/>
      <c r="O21" s="30"/>
      <c r="P21" s="38"/>
      <c r="Q21" s="38"/>
      <c r="R21" s="39"/>
      <c r="S21" s="67"/>
      <c r="T21" s="30"/>
      <c r="U21" s="29"/>
      <c r="V21" s="29"/>
      <c r="W21" s="29"/>
      <c r="X21" s="62"/>
      <c r="Y21" s="30"/>
      <c r="Z21" s="29"/>
      <c r="AA21" s="29"/>
      <c r="AB21" s="29"/>
      <c r="AC21" s="62"/>
    </row>
    <row r="22" spans="1:29" ht="15.75" x14ac:dyDescent="0.25">
      <c r="A22" s="26"/>
      <c r="B22" s="245" t="s">
        <v>78</v>
      </c>
      <c r="C22" s="183"/>
      <c r="D22" s="183"/>
      <c r="E22" s="178"/>
      <c r="F22" s="80"/>
      <c r="G22" s="80"/>
      <c r="H22" s="80"/>
      <c r="I22" s="183"/>
      <c r="J22" s="183"/>
      <c r="K22" s="184"/>
      <c r="L22" s="184"/>
      <c r="M22" s="184"/>
      <c r="N22" s="185"/>
      <c r="O22" s="30"/>
      <c r="P22" s="38"/>
      <c r="Q22" s="38"/>
      <c r="R22" s="39"/>
      <c r="S22" s="67"/>
      <c r="T22" s="30"/>
      <c r="U22" s="29"/>
      <c r="V22" s="29"/>
      <c r="W22" s="29"/>
      <c r="X22" s="62"/>
      <c r="Y22" s="30"/>
      <c r="Z22" s="29"/>
      <c r="AA22" s="29"/>
      <c r="AB22" s="29"/>
      <c r="AC22" s="62"/>
    </row>
    <row r="23" spans="1:29" ht="15.75" x14ac:dyDescent="0.25">
      <c r="A23" s="35" t="s">
        <v>18</v>
      </c>
      <c r="B23" s="82"/>
      <c r="C23" s="135"/>
      <c r="D23" s="135"/>
      <c r="E23" s="178"/>
      <c r="F23" s="80"/>
      <c r="G23" s="80"/>
      <c r="H23" s="80"/>
      <c r="I23" s="135"/>
      <c r="J23" s="135"/>
      <c r="K23" s="181"/>
      <c r="L23" s="181"/>
      <c r="M23" s="181"/>
      <c r="N23" s="182"/>
      <c r="O23" s="30"/>
      <c r="P23" s="38"/>
      <c r="Q23" s="38"/>
      <c r="R23" s="38"/>
      <c r="S23" s="61"/>
      <c r="T23" s="30"/>
      <c r="U23" s="38"/>
      <c r="V23" s="38"/>
      <c r="W23" s="38"/>
      <c r="X23" s="61"/>
      <c r="Y23" s="30"/>
      <c r="Z23" s="38"/>
      <c r="AA23" s="38"/>
      <c r="AB23" s="38"/>
      <c r="AC23" s="61"/>
    </row>
    <row r="24" spans="1:29" ht="15.75" x14ac:dyDescent="0.25">
      <c r="A24" s="26"/>
      <c r="B24" s="183" t="s">
        <v>21</v>
      </c>
      <c r="C24" s="183"/>
      <c r="D24" s="183"/>
      <c r="E24" s="178"/>
      <c r="F24" s="80"/>
      <c r="G24" s="80"/>
      <c r="H24" s="80"/>
      <c r="I24" s="183"/>
      <c r="J24" s="183"/>
      <c r="K24" s="184"/>
      <c r="L24" s="184"/>
      <c r="M24" s="184"/>
      <c r="N24" s="185"/>
      <c r="O24" s="30"/>
      <c r="P24" s="29"/>
      <c r="Q24" s="29"/>
      <c r="R24" s="29"/>
      <c r="S24" s="62"/>
      <c r="T24" s="30"/>
      <c r="U24" s="29"/>
      <c r="V24" s="29"/>
      <c r="W24" s="29"/>
      <c r="X24" s="62"/>
      <c r="Y24" s="30"/>
      <c r="Z24" s="29"/>
      <c r="AA24" s="29"/>
      <c r="AB24" s="29"/>
      <c r="AC24" s="62"/>
    </row>
    <row r="25" spans="1:29" ht="15.75" x14ac:dyDescent="0.25">
      <c r="A25" s="26" t="s">
        <v>8</v>
      </c>
      <c r="B25" s="183" t="s">
        <v>46</v>
      </c>
      <c r="C25" s="183"/>
      <c r="D25" s="183"/>
      <c r="E25" s="178"/>
      <c r="F25" s="80"/>
      <c r="G25" s="80"/>
      <c r="H25" s="80"/>
      <c r="I25" s="183"/>
      <c r="J25" s="183"/>
      <c r="K25" s="184"/>
      <c r="L25" s="184"/>
      <c r="M25" s="184"/>
      <c r="N25" s="185"/>
      <c r="O25" s="30"/>
      <c r="P25" s="29"/>
      <c r="Q25" s="29"/>
      <c r="R25" s="29"/>
      <c r="S25" s="67"/>
      <c r="T25" s="30"/>
      <c r="U25" s="29"/>
      <c r="V25" s="29"/>
      <c r="W25" s="29"/>
      <c r="X25" s="62"/>
      <c r="Y25" s="30"/>
      <c r="Z25" s="29"/>
      <c r="AA25" s="29"/>
      <c r="AB25" s="29"/>
      <c r="AC25" s="62"/>
    </row>
    <row r="26" spans="1:29" ht="30" customHeight="1" x14ac:dyDescent="0.25">
      <c r="A26" s="26"/>
      <c r="B26" s="245" t="s">
        <v>14</v>
      </c>
      <c r="C26" s="136"/>
      <c r="D26" s="136"/>
      <c r="E26" s="82"/>
      <c r="F26" s="80"/>
      <c r="G26" s="80"/>
      <c r="H26" s="80"/>
      <c r="I26" s="136"/>
      <c r="J26" s="136"/>
      <c r="K26" s="137"/>
      <c r="L26" s="137"/>
      <c r="M26" s="137"/>
      <c r="N26" s="138"/>
      <c r="O26" s="30"/>
      <c r="P26" s="53"/>
      <c r="Q26" s="53"/>
      <c r="R26" s="53"/>
      <c r="S26" s="68"/>
      <c r="T26" s="27"/>
      <c r="U26" s="52"/>
      <c r="V26" s="52"/>
      <c r="W26" s="52"/>
      <c r="X26" s="60"/>
      <c r="Y26" s="30"/>
      <c r="Z26" s="52"/>
      <c r="AA26" s="52"/>
      <c r="AB26" s="52"/>
      <c r="AC26" s="60"/>
    </row>
    <row r="27" spans="1:29" ht="31.5" x14ac:dyDescent="0.25">
      <c r="A27" s="35" t="s">
        <v>18</v>
      </c>
      <c r="B27" s="186" t="s">
        <v>124</v>
      </c>
      <c r="C27" s="135"/>
      <c r="D27" s="135"/>
      <c r="E27" s="82"/>
      <c r="F27" s="80"/>
      <c r="G27" s="80"/>
      <c r="H27" s="80"/>
      <c r="I27" s="187">
        <v>45514</v>
      </c>
      <c r="J27" s="187"/>
      <c r="K27" s="188">
        <f>SUM(K28:K28)</f>
        <v>1.4</v>
      </c>
      <c r="L27" s="188">
        <f>SUM(L28:L28)</f>
        <v>0</v>
      </c>
      <c r="M27" s="188">
        <f>SUM(M28:M28)</f>
        <v>0</v>
      </c>
      <c r="N27" s="189">
        <f>SUM(N28:N28)</f>
        <v>1.4</v>
      </c>
      <c r="O27" s="30" t="s">
        <v>44</v>
      </c>
      <c r="P27" s="54">
        <f>SUM(P28:P28)</f>
        <v>0</v>
      </c>
      <c r="Q27" s="54">
        <v>0</v>
      </c>
      <c r="R27" s="54">
        <f>SUM(R28:R28)</f>
        <v>0</v>
      </c>
      <c r="S27" s="63">
        <v>30</v>
      </c>
      <c r="T27" s="27" t="s">
        <v>45</v>
      </c>
      <c r="U27" s="54">
        <f>SUM(U28:U28)</f>
        <v>0</v>
      </c>
      <c r="V27" s="54">
        <f>SUM(V28:V28)</f>
        <v>0</v>
      </c>
      <c r="W27" s="54">
        <f>SUM(W28:W28)</f>
        <v>0</v>
      </c>
      <c r="X27" s="63">
        <f>SUM(X28:X28)</f>
        <v>0</v>
      </c>
      <c r="Y27" s="30"/>
      <c r="Z27" s="54">
        <f>SUM(Z28:Z28)</f>
        <v>1.4</v>
      </c>
      <c r="AA27" s="54">
        <f>SUM(AA28:AA28)</f>
        <v>0</v>
      </c>
      <c r="AB27" s="54">
        <f>SUM(AB28:AB28)</f>
        <v>0</v>
      </c>
      <c r="AC27" s="63">
        <f>SUM(AC28:AC28)</f>
        <v>31.4</v>
      </c>
    </row>
    <row r="28" spans="1:29" ht="47.25" x14ac:dyDescent="0.25">
      <c r="A28" s="26" t="s">
        <v>8</v>
      </c>
      <c r="B28" s="141" t="s">
        <v>125</v>
      </c>
      <c r="C28" s="75" t="s">
        <v>100</v>
      </c>
      <c r="D28" s="75" t="s">
        <v>126</v>
      </c>
      <c r="E28" s="77">
        <v>259</v>
      </c>
      <c r="F28" s="75" t="s">
        <v>127</v>
      </c>
      <c r="G28" s="75" t="s">
        <v>46</v>
      </c>
      <c r="H28" s="75" t="s">
        <v>52</v>
      </c>
      <c r="I28" s="93">
        <v>45078</v>
      </c>
      <c r="J28" s="136"/>
      <c r="K28" s="191">
        <v>1.4</v>
      </c>
      <c r="L28" s="191">
        <v>0</v>
      </c>
      <c r="M28" s="191">
        <v>0</v>
      </c>
      <c r="N28" s="192">
        <f t="shared" ref="N28" si="3">K28+L28+M28</f>
        <v>1.4</v>
      </c>
      <c r="O28" s="30"/>
      <c r="P28" s="42">
        <v>0</v>
      </c>
      <c r="Q28" s="42">
        <v>0</v>
      </c>
      <c r="R28" s="42">
        <v>0</v>
      </c>
      <c r="S28" s="66">
        <v>30</v>
      </c>
      <c r="T28" s="27"/>
      <c r="U28" s="42">
        <v>0</v>
      </c>
      <c r="V28" s="42">
        <v>0</v>
      </c>
      <c r="W28" s="42">
        <v>0</v>
      </c>
      <c r="X28" s="66">
        <v>0</v>
      </c>
      <c r="Y28" s="30"/>
      <c r="Z28" s="41">
        <f t="shared" ref="Z28:AC28" si="4">K28+P28+U28</f>
        <v>1.4</v>
      </c>
      <c r="AA28" s="41">
        <f t="shared" si="4"/>
        <v>0</v>
      </c>
      <c r="AB28" s="41">
        <f t="shared" si="4"/>
        <v>0</v>
      </c>
      <c r="AC28" s="64">
        <f t="shared" si="4"/>
        <v>31.4</v>
      </c>
    </row>
    <row r="29" spans="1:29" ht="31.5" x14ac:dyDescent="0.25">
      <c r="A29" s="26" t="s">
        <v>11</v>
      </c>
      <c r="B29" s="141" t="s">
        <v>167</v>
      </c>
      <c r="C29" s="75"/>
      <c r="D29" s="75"/>
      <c r="E29" s="77"/>
      <c r="F29" s="75"/>
      <c r="G29" s="75"/>
      <c r="H29" s="75"/>
      <c r="I29" s="190"/>
      <c r="J29" s="193"/>
      <c r="K29" s="188">
        <v>0.68400000000000005</v>
      </c>
      <c r="L29" s="188"/>
      <c r="M29" s="188"/>
      <c r="N29" s="189">
        <v>0.68400000000000005</v>
      </c>
      <c r="O29" s="30"/>
      <c r="P29" s="54"/>
      <c r="Q29" s="54"/>
      <c r="R29" s="54"/>
      <c r="S29" s="63"/>
      <c r="T29" s="27"/>
      <c r="U29" s="42"/>
      <c r="V29" s="42"/>
      <c r="W29" s="42"/>
      <c r="X29" s="66"/>
      <c r="Y29" s="30"/>
      <c r="Z29" s="54">
        <v>0.68400000000000005</v>
      </c>
      <c r="AA29" s="54"/>
      <c r="AB29" s="54"/>
      <c r="AC29" s="63">
        <v>0.68400000000000005</v>
      </c>
    </row>
    <row r="30" spans="1:29" ht="47.25" x14ac:dyDescent="0.25">
      <c r="A30" s="26" t="s">
        <v>23</v>
      </c>
      <c r="B30" s="141" t="s">
        <v>125</v>
      </c>
      <c r="C30" s="75" t="s">
        <v>100</v>
      </c>
      <c r="D30" s="75" t="s">
        <v>128</v>
      </c>
      <c r="E30" s="77">
        <v>76</v>
      </c>
      <c r="F30" s="75" t="s">
        <v>127</v>
      </c>
      <c r="G30" s="75" t="s">
        <v>46</v>
      </c>
      <c r="H30" s="75" t="s">
        <v>52</v>
      </c>
      <c r="I30" s="93">
        <v>45078</v>
      </c>
      <c r="J30" s="136"/>
      <c r="K30" s="188">
        <v>0.68400000000000005</v>
      </c>
      <c r="L30" s="188"/>
      <c r="M30" s="188"/>
      <c r="N30" s="189">
        <v>0.68400000000000005</v>
      </c>
      <c r="O30" s="30"/>
      <c r="P30" s="42"/>
      <c r="Q30" s="42"/>
      <c r="R30" s="42"/>
      <c r="S30" s="66"/>
      <c r="T30" s="27"/>
      <c r="U30" s="42"/>
      <c r="V30" s="42"/>
      <c r="W30" s="42"/>
      <c r="X30" s="66"/>
      <c r="Y30" s="30"/>
      <c r="Z30" s="41"/>
      <c r="AA30" s="41"/>
      <c r="AB30" s="41"/>
      <c r="AC30" s="64"/>
    </row>
    <row r="31" spans="1:29" ht="63" x14ac:dyDescent="0.25">
      <c r="A31" s="26" t="s">
        <v>129</v>
      </c>
      <c r="B31" s="141" t="s">
        <v>172</v>
      </c>
      <c r="C31" s="75" t="s">
        <v>100</v>
      </c>
      <c r="D31" s="75" t="s">
        <v>130</v>
      </c>
      <c r="E31" s="77">
        <v>50</v>
      </c>
      <c r="F31" s="75" t="s">
        <v>127</v>
      </c>
      <c r="G31" s="75" t="s">
        <v>134</v>
      </c>
      <c r="H31" s="75" t="s">
        <v>52</v>
      </c>
      <c r="I31" s="190"/>
      <c r="J31" s="75">
        <v>2.2000000000000002</v>
      </c>
      <c r="K31" s="76"/>
      <c r="L31" s="76" t="s">
        <v>132</v>
      </c>
      <c r="M31" s="76"/>
      <c r="N31" s="94">
        <v>2.2000000000000002</v>
      </c>
      <c r="O31" s="234"/>
      <c r="P31" s="76"/>
      <c r="Q31" s="76"/>
      <c r="R31" s="76"/>
      <c r="S31" s="94"/>
      <c r="T31" s="233"/>
      <c r="U31" s="76"/>
      <c r="V31" s="76"/>
      <c r="W31" s="76"/>
      <c r="X31" s="94"/>
      <c r="Y31" s="75">
        <v>2.2000000000000002</v>
      </c>
      <c r="Z31" s="76"/>
      <c r="AA31" s="76" t="s">
        <v>132</v>
      </c>
      <c r="AB31" s="76"/>
      <c r="AC31" s="94">
        <v>2.2000000000000002</v>
      </c>
    </row>
    <row r="32" spans="1:29" ht="63" x14ac:dyDescent="0.25">
      <c r="A32" s="26" t="s">
        <v>136</v>
      </c>
      <c r="B32" s="141" t="s">
        <v>173</v>
      </c>
      <c r="C32" s="75" t="s">
        <v>100</v>
      </c>
      <c r="D32" s="75" t="s">
        <v>131</v>
      </c>
      <c r="E32" s="77">
        <v>43</v>
      </c>
      <c r="F32" s="75" t="s">
        <v>127</v>
      </c>
      <c r="G32" s="75" t="s">
        <v>135</v>
      </c>
      <c r="H32" s="75" t="s">
        <v>52</v>
      </c>
      <c r="I32" s="93">
        <v>45536</v>
      </c>
      <c r="J32" s="75"/>
      <c r="K32" s="76"/>
      <c r="L32" s="76"/>
      <c r="M32" s="76"/>
      <c r="N32" s="94"/>
      <c r="O32" s="75">
        <v>2.2000000000000002</v>
      </c>
      <c r="P32" s="76"/>
      <c r="Q32" s="76" t="s">
        <v>133</v>
      </c>
      <c r="R32" s="76"/>
      <c r="S32" s="94">
        <v>2.2000000000000002</v>
      </c>
      <c r="T32" s="233"/>
      <c r="U32" s="76"/>
      <c r="V32" s="76"/>
      <c r="W32" s="76"/>
      <c r="X32" s="94"/>
      <c r="Y32" s="75">
        <v>2.2000000000000002</v>
      </c>
      <c r="Z32" s="76"/>
      <c r="AA32" s="76" t="s">
        <v>133</v>
      </c>
      <c r="AB32" s="76"/>
      <c r="AC32" s="94">
        <v>2.2000000000000002</v>
      </c>
    </row>
    <row r="33" spans="1:29" ht="94.5" x14ac:dyDescent="0.25">
      <c r="A33" s="73" t="s">
        <v>137</v>
      </c>
      <c r="B33" s="141" t="s">
        <v>166</v>
      </c>
      <c r="C33" s="75" t="s">
        <v>100</v>
      </c>
      <c r="D33" s="75" t="s">
        <v>126</v>
      </c>
      <c r="E33" s="77">
        <v>430</v>
      </c>
      <c r="F33" s="75" t="s">
        <v>127</v>
      </c>
      <c r="G33" s="75" t="s">
        <v>138</v>
      </c>
      <c r="H33" s="75" t="s">
        <v>52</v>
      </c>
      <c r="I33" s="93">
        <v>45170</v>
      </c>
      <c r="J33" s="75"/>
      <c r="K33" s="76">
        <v>1.8</v>
      </c>
      <c r="L33" s="76">
        <v>3.5999999999999997E-2</v>
      </c>
      <c r="M33" s="76"/>
      <c r="N33" s="94">
        <v>1.8360000000000001</v>
      </c>
      <c r="O33" s="234"/>
      <c r="P33" s="243"/>
      <c r="Q33" s="243"/>
      <c r="R33" s="76"/>
      <c r="S33" s="94"/>
      <c r="T33" s="233"/>
      <c r="U33" s="76"/>
      <c r="V33" s="76"/>
      <c r="W33" s="76"/>
      <c r="X33" s="94"/>
      <c r="Y33" s="75"/>
      <c r="Z33" s="76">
        <v>1.8</v>
      </c>
      <c r="AA33" s="76">
        <v>3.5999999999999997E-2</v>
      </c>
      <c r="AB33" s="76"/>
      <c r="AC33" s="94">
        <v>1.8360000000000001</v>
      </c>
    </row>
    <row r="34" spans="1:29" ht="15.75" x14ac:dyDescent="0.25">
      <c r="A34" s="26"/>
      <c r="B34" s="245" t="s">
        <v>16</v>
      </c>
      <c r="C34" s="81"/>
      <c r="D34" s="81"/>
      <c r="E34" s="82"/>
      <c r="F34" s="80"/>
      <c r="G34" s="80"/>
      <c r="H34" s="80"/>
      <c r="I34" s="81"/>
      <c r="J34" s="81"/>
      <c r="K34" s="83"/>
      <c r="L34" s="83"/>
      <c r="M34" s="83"/>
      <c r="N34" s="84"/>
      <c r="O34" s="30"/>
      <c r="P34" s="55"/>
      <c r="Q34" s="55"/>
      <c r="R34" s="55"/>
      <c r="S34" s="65"/>
      <c r="T34" s="30"/>
      <c r="U34" s="55"/>
      <c r="V34" s="55"/>
      <c r="W34" s="55"/>
      <c r="X34" s="65"/>
      <c r="Y34" s="30"/>
      <c r="Z34" s="55"/>
      <c r="AA34" s="55"/>
      <c r="AB34" s="55"/>
      <c r="AC34" s="65"/>
    </row>
    <row r="35" spans="1:29" s="105" customFormat="1" ht="63" x14ac:dyDescent="0.25">
      <c r="A35" s="103" t="s">
        <v>18</v>
      </c>
      <c r="B35" s="248" t="s">
        <v>169</v>
      </c>
      <c r="C35" s="75" t="s">
        <v>100</v>
      </c>
      <c r="D35" s="75" t="s">
        <v>144</v>
      </c>
      <c r="E35" s="127"/>
      <c r="F35" s="75" t="s">
        <v>140</v>
      </c>
      <c r="G35" s="75" t="s">
        <v>145</v>
      </c>
      <c r="H35" s="75" t="s">
        <v>44</v>
      </c>
      <c r="I35" s="93">
        <v>45168</v>
      </c>
      <c r="J35" s="75"/>
      <c r="K35" s="267">
        <v>2.2000000000000002</v>
      </c>
      <c r="L35" s="76" t="s">
        <v>151</v>
      </c>
      <c r="M35" s="98"/>
      <c r="N35" s="98">
        <v>2.2000000000000002</v>
      </c>
      <c r="O35" s="104"/>
      <c r="P35" s="98"/>
      <c r="Q35" s="98"/>
      <c r="R35" s="98"/>
      <c r="S35" s="98"/>
      <c r="T35" s="104"/>
      <c r="U35" s="100"/>
      <c r="V35" s="98"/>
      <c r="W35" s="98"/>
      <c r="X35" s="98"/>
      <c r="Y35" s="104"/>
      <c r="Z35" s="102">
        <v>2.2000000000000002</v>
      </c>
      <c r="AA35" s="98" t="s">
        <v>151</v>
      </c>
      <c r="AB35" s="98"/>
      <c r="AC35" s="117">
        <v>2.2200000000000002</v>
      </c>
    </row>
    <row r="36" spans="1:29" s="112" customFormat="1" ht="47.25" x14ac:dyDescent="0.25">
      <c r="A36" s="106" t="s">
        <v>11</v>
      </c>
      <c r="B36" s="247" t="s">
        <v>170</v>
      </c>
      <c r="C36" s="75" t="s">
        <v>100</v>
      </c>
      <c r="D36" s="75" t="s">
        <v>146</v>
      </c>
      <c r="E36" s="148"/>
      <c r="F36" s="75" t="s">
        <v>140</v>
      </c>
      <c r="G36" s="75" t="s">
        <v>145</v>
      </c>
      <c r="H36" s="75" t="s">
        <v>44</v>
      </c>
      <c r="I36" s="93">
        <v>45169</v>
      </c>
      <c r="J36" s="93"/>
      <c r="K36" s="267">
        <v>1.1000000000000001</v>
      </c>
      <c r="L36" s="76" t="s">
        <v>152</v>
      </c>
      <c r="M36" s="107"/>
      <c r="N36" s="108">
        <v>1.1000000000000001</v>
      </c>
      <c r="O36" s="109"/>
      <c r="P36" s="107"/>
      <c r="Q36" s="107"/>
      <c r="R36" s="107"/>
      <c r="S36" s="108"/>
      <c r="T36" s="109"/>
      <c r="U36" s="100"/>
      <c r="V36" s="98"/>
      <c r="W36" s="107"/>
      <c r="X36" s="110"/>
      <c r="Y36" s="109"/>
      <c r="Z36" s="102">
        <v>1.1000000000000001</v>
      </c>
      <c r="AA36" s="98" t="s">
        <v>152</v>
      </c>
      <c r="AB36" s="111"/>
      <c r="AC36" s="117">
        <v>1.1100000000000001</v>
      </c>
    </row>
    <row r="37" spans="1:29" s="112" customFormat="1" ht="63" x14ac:dyDescent="0.25">
      <c r="A37" s="106" t="s">
        <v>13</v>
      </c>
      <c r="B37" s="141" t="s">
        <v>171</v>
      </c>
      <c r="C37" s="75" t="s">
        <v>100</v>
      </c>
      <c r="D37" s="75" t="s">
        <v>147</v>
      </c>
      <c r="E37" s="148"/>
      <c r="F37" s="75" t="s">
        <v>140</v>
      </c>
      <c r="G37" s="75" t="s">
        <v>155</v>
      </c>
      <c r="H37" s="80"/>
      <c r="I37" s="75">
        <v>2023</v>
      </c>
      <c r="J37" s="193"/>
      <c r="K37" s="268">
        <v>0</v>
      </c>
      <c r="L37" s="269">
        <v>0.1</v>
      </c>
      <c r="M37" s="107"/>
      <c r="N37" s="108">
        <v>0.1</v>
      </c>
      <c r="O37" s="109"/>
      <c r="P37" s="107"/>
      <c r="Q37" s="107"/>
      <c r="R37" s="107"/>
      <c r="S37" s="108"/>
      <c r="T37" s="109"/>
      <c r="U37" s="107"/>
      <c r="V37" s="107"/>
      <c r="W37" s="107"/>
      <c r="X37" s="110"/>
      <c r="Y37" s="109"/>
      <c r="Z37" s="111"/>
      <c r="AA37" s="98">
        <v>0.1</v>
      </c>
      <c r="AB37" s="98"/>
      <c r="AC37" s="116">
        <v>0.1</v>
      </c>
    </row>
    <row r="38" spans="1:29" s="112" customFormat="1" ht="63" x14ac:dyDescent="0.25">
      <c r="A38" s="106" t="s">
        <v>15</v>
      </c>
      <c r="B38" s="141" t="s">
        <v>148</v>
      </c>
      <c r="C38" s="75" t="s">
        <v>100</v>
      </c>
      <c r="D38" s="75" t="s">
        <v>149</v>
      </c>
      <c r="E38" s="148"/>
      <c r="F38" s="75" t="s">
        <v>140</v>
      </c>
      <c r="G38" s="75" t="s">
        <v>155</v>
      </c>
      <c r="H38" s="80"/>
      <c r="I38" s="75">
        <v>2023</v>
      </c>
      <c r="J38" s="193"/>
      <c r="K38" s="270">
        <v>0</v>
      </c>
      <c r="L38" s="271">
        <v>0.1</v>
      </c>
      <c r="M38" s="113"/>
      <c r="N38" s="108">
        <v>0.1</v>
      </c>
      <c r="O38" s="109"/>
      <c r="P38" s="113"/>
      <c r="Q38" s="113"/>
      <c r="R38" s="113"/>
      <c r="S38" s="108"/>
      <c r="T38" s="109"/>
      <c r="U38" s="113"/>
      <c r="V38" s="113"/>
      <c r="W38" s="113"/>
      <c r="X38" s="110"/>
      <c r="Y38" s="109"/>
      <c r="Z38" s="111"/>
      <c r="AA38" s="98">
        <v>0.1</v>
      </c>
      <c r="AB38" s="98"/>
      <c r="AC38" s="116">
        <v>0.1</v>
      </c>
    </row>
    <row r="39" spans="1:29" ht="15.75" x14ac:dyDescent="0.25">
      <c r="A39" s="26"/>
      <c r="B39" s="245" t="s">
        <v>77</v>
      </c>
      <c r="C39" s="136"/>
      <c r="D39" s="136"/>
      <c r="E39" s="148"/>
      <c r="F39" s="80"/>
      <c r="G39" s="81"/>
      <c r="H39" s="80"/>
      <c r="I39" s="75"/>
      <c r="J39" s="136"/>
      <c r="K39" s="194"/>
      <c r="L39" s="137"/>
      <c r="M39" s="137"/>
      <c r="N39" s="138"/>
      <c r="O39" s="30"/>
      <c r="P39" s="52"/>
      <c r="Q39" s="52"/>
      <c r="R39" s="52"/>
      <c r="S39" s="60"/>
      <c r="T39" s="27"/>
      <c r="U39" s="52"/>
      <c r="V39" s="52"/>
      <c r="W39" s="52"/>
      <c r="X39" s="60"/>
      <c r="Y39" s="30"/>
      <c r="Z39" s="52"/>
      <c r="AA39" s="52"/>
      <c r="AB39" s="52"/>
      <c r="AC39" s="60"/>
    </row>
    <row r="40" spans="1:29" s="123" customFormat="1" ht="51" x14ac:dyDescent="0.2">
      <c r="A40" s="118" t="s">
        <v>18</v>
      </c>
      <c r="B40" s="141" t="s">
        <v>154</v>
      </c>
      <c r="C40" s="101" t="s">
        <v>100</v>
      </c>
      <c r="D40" s="101" t="s">
        <v>150</v>
      </c>
      <c r="E40" s="124"/>
      <c r="F40" s="101" t="s">
        <v>55</v>
      </c>
      <c r="G40" s="101" t="s">
        <v>155</v>
      </c>
      <c r="H40" s="101"/>
      <c r="I40" s="101">
        <v>2023</v>
      </c>
      <c r="J40" s="195"/>
      <c r="K40" s="115" t="s">
        <v>153</v>
      </c>
      <c r="L40" s="266">
        <v>0</v>
      </c>
      <c r="M40" s="196"/>
      <c r="N40" s="98">
        <v>1</v>
      </c>
      <c r="O40" s="121"/>
      <c r="P40" s="119"/>
      <c r="Q40" s="119"/>
      <c r="R40" s="119"/>
      <c r="S40" s="120"/>
      <c r="T40" s="122"/>
      <c r="U40" s="119"/>
      <c r="V40" s="119"/>
      <c r="W40" s="119"/>
      <c r="X40" s="120"/>
      <c r="Y40" s="121"/>
      <c r="Z40" s="114"/>
      <c r="AA40" s="119"/>
      <c r="AB40" s="119"/>
      <c r="AC40" s="114">
        <v>1</v>
      </c>
    </row>
    <row r="41" spans="1:29" ht="15.75" x14ac:dyDescent="0.25">
      <c r="A41" s="26"/>
      <c r="B41" s="183"/>
      <c r="C41" s="183"/>
      <c r="D41" s="183"/>
      <c r="E41" s="148"/>
      <c r="F41" s="80"/>
      <c r="G41" s="80"/>
      <c r="H41" s="80"/>
      <c r="I41" s="183"/>
      <c r="J41" s="183"/>
      <c r="K41" s="197"/>
      <c r="L41" s="184"/>
      <c r="M41" s="184"/>
      <c r="N41" s="185"/>
      <c r="O41" s="30"/>
      <c r="P41" s="29"/>
      <c r="Q41" s="29"/>
      <c r="R41" s="29"/>
      <c r="S41" s="62"/>
      <c r="T41" s="27"/>
      <c r="U41" s="29"/>
      <c r="V41" s="29"/>
      <c r="W41" s="29"/>
      <c r="X41" s="62">
        <f>U41+V41+W41</f>
        <v>0</v>
      </c>
      <c r="Y41" s="30"/>
      <c r="Z41" s="29">
        <f t="shared" ref="Z41:AC44" si="5">K41+P41+U41</f>
        <v>0</v>
      </c>
      <c r="AA41" s="29">
        <f t="shared" si="5"/>
        <v>0</v>
      </c>
      <c r="AB41" s="29">
        <f t="shared" si="5"/>
        <v>0</v>
      </c>
      <c r="AC41" s="62">
        <f t="shared" si="5"/>
        <v>0</v>
      </c>
    </row>
    <row r="42" spans="1:29" ht="15.75" x14ac:dyDescent="0.25">
      <c r="A42" s="26"/>
      <c r="B42" s="183"/>
      <c r="C42" s="101"/>
      <c r="D42" s="81"/>
      <c r="E42" s="82"/>
      <c r="F42" s="80"/>
      <c r="G42" s="80"/>
      <c r="H42" s="80"/>
      <c r="I42" s="198"/>
      <c r="J42" s="198"/>
      <c r="K42" s="184"/>
      <c r="L42" s="184"/>
      <c r="M42" s="184"/>
      <c r="N42" s="185"/>
      <c r="O42" s="30"/>
      <c r="P42" s="29"/>
      <c r="Q42" s="29"/>
      <c r="R42" s="29"/>
      <c r="S42" s="62"/>
      <c r="T42" s="27"/>
      <c r="U42" s="29"/>
      <c r="V42" s="29"/>
      <c r="W42" s="29"/>
      <c r="X42" s="62">
        <f t="shared" ref="X42:X44" si="6">U42+V42+W42</f>
        <v>0</v>
      </c>
      <c r="Y42" s="30"/>
      <c r="Z42" s="29">
        <f t="shared" si="5"/>
        <v>0</v>
      </c>
      <c r="AA42" s="29">
        <f t="shared" si="5"/>
        <v>0</v>
      </c>
      <c r="AB42" s="29">
        <f t="shared" si="5"/>
        <v>0</v>
      </c>
      <c r="AC42" s="62">
        <f t="shared" si="5"/>
        <v>0</v>
      </c>
    </row>
    <row r="43" spans="1:29" ht="15.75" x14ac:dyDescent="0.25">
      <c r="A43" s="26"/>
      <c r="B43" s="183"/>
      <c r="C43" s="81"/>
      <c r="D43" s="81"/>
      <c r="E43" s="82"/>
      <c r="F43" s="80"/>
      <c r="G43" s="80"/>
      <c r="H43" s="80"/>
      <c r="I43" s="198"/>
      <c r="J43" s="198"/>
      <c r="K43" s="199"/>
      <c r="L43" s="184"/>
      <c r="M43" s="184"/>
      <c r="N43" s="185"/>
      <c r="O43" s="30"/>
      <c r="P43" s="29"/>
      <c r="Q43" s="29"/>
      <c r="R43" s="29"/>
      <c r="S43" s="62"/>
      <c r="T43" s="27"/>
      <c r="U43" s="29"/>
      <c r="V43" s="29"/>
      <c r="W43" s="29"/>
      <c r="X43" s="62">
        <f t="shared" si="6"/>
        <v>0</v>
      </c>
      <c r="Y43" s="30"/>
      <c r="Z43" s="29">
        <f t="shared" si="5"/>
        <v>0</v>
      </c>
      <c r="AA43" s="29">
        <f t="shared" si="5"/>
        <v>0</v>
      </c>
      <c r="AB43" s="29">
        <f t="shared" si="5"/>
        <v>0</v>
      </c>
      <c r="AC43" s="62">
        <f t="shared" si="5"/>
        <v>0</v>
      </c>
    </row>
    <row r="44" spans="1:29" ht="15.75" x14ac:dyDescent="0.25">
      <c r="A44" s="26"/>
      <c r="B44" s="183"/>
      <c r="C44" s="81"/>
      <c r="D44" s="81"/>
      <c r="E44" s="82"/>
      <c r="F44" s="80"/>
      <c r="G44" s="80"/>
      <c r="H44" s="80"/>
      <c r="I44" s="200"/>
      <c r="J44" s="200"/>
      <c r="K44" s="201"/>
      <c r="L44" s="201"/>
      <c r="M44" s="201"/>
      <c r="N44" s="185"/>
      <c r="O44" s="30"/>
      <c r="P44" s="47"/>
      <c r="Q44" s="47"/>
      <c r="R44" s="47"/>
      <c r="S44" s="62"/>
      <c r="T44" s="27"/>
      <c r="U44" s="47"/>
      <c r="V44" s="47"/>
      <c r="W44" s="47"/>
      <c r="X44" s="62">
        <f t="shared" si="6"/>
        <v>0</v>
      </c>
      <c r="Y44" s="30"/>
      <c r="Z44" s="29">
        <f t="shared" si="5"/>
        <v>0</v>
      </c>
      <c r="AA44" s="29">
        <f t="shared" si="5"/>
        <v>0</v>
      </c>
      <c r="AB44" s="29">
        <f t="shared" si="5"/>
        <v>0</v>
      </c>
      <c r="AC44" s="62">
        <f t="shared" si="5"/>
        <v>0</v>
      </c>
    </row>
    <row r="45" spans="1:29" ht="15.75" x14ac:dyDescent="0.25">
      <c r="A45" s="202"/>
      <c r="B45" s="246" t="s">
        <v>43</v>
      </c>
      <c r="C45" s="203"/>
      <c r="D45" s="203"/>
      <c r="E45" s="204"/>
      <c r="F45" s="205"/>
      <c r="G45" s="205"/>
      <c r="H45" s="205"/>
      <c r="I45" s="203"/>
      <c r="J45" s="203"/>
      <c r="K45" s="206"/>
      <c r="L45" s="206"/>
      <c r="M45" s="206"/>
      <c r="N45" s="207"/>
      <c r="O45" s="204"/>
      <c r="P45" s="206"/>
      <c r="Q45" s="206"/>
      <c r="R45" s="206"/>
      <c r="S45" s="207"/>
      <c r="T45" s="208"/>
      <c r="U45" s="206"/>
      <c r="V45" s="206"/>
      <c r="W45" s="206"/>
      <c r="X45" s="207"/>
      <c r="Y45" s="204"/>
      <c r="Z45" s="206"/>
      <c r="AA45" s="206"/>
      <c r="AB45" s="206"/>
      <c r="AC45" s="207"/>
    </row>
    <row r="46" spans="1:29" s="69" customFormat="1" ht="15.75" x14ac:dyDescent="0.25">
      <c r="A46" s="209" t="s">
        <v>18</v>
      </c>
      <c r="B46" s="210" t="s">
        <v>3</v>
      </c>
      <c r="C46" s="211" t="s">
        <v>100</v>
      </c>
      <c r="D46" s="211"/>
      <c r="E46" s="212"/>
      <c r="F46" s="211" t="s">
        <v>53</v>
      </c>
      <c r="G46" s="211"/>
      <c r="H46" s="211" t="s">
        <v>44</v>
      </c>
      <c r="I46" s="211"/>
      <c r="J46" s="213">
        <f t="shared" ref="J46:M46" si="7">SUM(J48:J51)</f>
        <v>0.43804304999999999</v>
      </c>
      <c r="K46" s="213">
        <f t="shared" si="7"/>
        <v>0.94735867000000007</v>
      </c>
      <c r="L46" s="213">
        <f t="shared" si="7"/>
        <v>0.15393352999999999</v>
      </c>
      <c r="M46" s="213">
        <f t="shared" si="7"/>
        <v>0</v>
      </c>
      <c r="N46" s="213">
        <f>SUM(N48:N51)</f>
        <v>1.5393352500000002</v>
      </c>
      <c r="O46" s="213">
        <f t="shared" ref="O46:S46" si="8">SUM(O48:O51)</f>
        <v>0.4839</v>
      </c>
      <c r="P46" s="213">
        <f t="shared" si="8"/>
        <v>0.22439999999999999</v>
      </c>
      <c r="Q46" s="213">
        <f t="shared" si="8"/>
        <v>7.8700000000000006E-2</v>
      </c>
      <c r="R46" s="213"/>
      <c r="S46" s="213">
        <f t="shared" si="8"/>
        <v>0.78699999999999992</v>
      </c>
      <c r="T46" s="213"/>
      <c r="U46" s="213"/>
      <c r="V46" s="213"/>
      <c r="W46" s="213"/>
      <c r="X46" s="213"/>
      <c r="Y46" s="213"/>
      <c r="Z46" s="213"/>
      <c r="AA46" s="213"/>
      <c r="AB46" s="213"/>
      <c r="AC46" s="213">
        <f>N46+S46+X46</f>
        <v>2.3263352500000001</v>
      </c>
    </row>
    <row r="47" spans="1:29" ht="15.75" x14ac:dyDescent="0.25">
      <c r="A47" s="202"/>
      <c r="B47" s="208" t="s">
        <v>21</v>
      </c>
      <c r="C47" s="214"/>
      <c r="D47" s="214"/>
      <c r="E47" s="215"/>
      <c r="F47" s="214"/>
      <c r="G47" s="214"/>
      <c r="H47" s="214"/>
      <c r="I47" s="214"/>
      <c r="J47" s="214"/>
      <c r="K47" s="216"/>
      <c r="L47" s="216"/>
      <c r="M47" s="216"/>
      <c r="N47" s="217"/>
      <c r="O47" s="215"/>
      <c r="P47" s="216"/>
      <c r="Q47" s="216"/>
      <c r="R47" s="216"/>
      <c r="S47" s="217"/>
      <c r="T47" s="214"/>
      <c r="U47" s="218"/>
      <c r="V47" s="218"/>
      <c r="W47" s="218"/>
      <c r="X47" s="219"/>
      <c r="Y47" s="204"/>
      <c r="Z47" s="218"/>
      <c r="AA47" s="218"/>
      <c r="AB47" s="218"/>
      <c r="AC47" s="220"/>
    </row>
    <row r="48" spans="1:29" ht="63" x14ac:dyDescent="0.25">
      <c r="A48" s="221" t="s">
        <v>8</v>
      </c>
      <c r="B48" s="208" t="s">
        <v>106</v>
      </c>
      <c r="C48" s="214" t="s">
        <v>100</v>
      </c>
      <c r="D48" s="214" t="s">
        <v>101</v>
      </c>
      <c r="E48" s="292">
        <v>2700</v>
      </c>
      <c r="F48" s="292" t="s">
        <v>53</v>
      </c>
      <c r="G48" s="292" t="s">
        <v>104</v>
      </c>
      <c r="H48" s="292" t="s">
        <v>44</v>
      </c>
      <c r="I48" s="214" t="s">
        <v>110</v>
      </c>
      <c r="J48" s="295">
        <v>0.43804304999999999</v>
      </c>
      <c r="K48" s="286">
        <v>0.22234577999999999</v>
      </c>
      <c r="L48" s="286">
        <v>7.3376540000000004E-2</v>
      </c>
      <c r="M48" s="286"/>
      <c r="N48" s="288">
        <f>SUM(J48:M49)</f>
        <v>0.73376537000000008</v>
      </c>
      <c r="O48" s="215"/>
      <c r="P48" s="216"/>
      <c r="Q48" s="216"/>
      <c r="R48" s="216"/>
      <c r="S48" s="217"/>
      <c r="T48" s="214"/>
      <c r="U48" s="218"/>
      <c r="V48" s="218"/>
      <c r="W48" s="218"/>
      <c r="X48" s="219"/>
      <c r="Y48" s="204">
        <v>0.4</v>
      </c>
      <c r="Z48" s="218">
        <v>0.2</v>
      </c>
      <c r="AA48" s="218">
        <v>0.1</v>
      </c>
      <c r="AB48" s="218"/>
      <c r="AC48" s="290">
        <f t="shared" ref="AC48:AC51" si="9">N48+S48+X48</f>
        <v>0.73376537000000008</v>
      </c>
    </row>
    <row r="49" spans="1:29" ht="47.25" x14ac:dyDescent="0.25">
      <c r="A49" s="221" t="s">
        <v>108</v>
      </c>
      <c r="B49" s="208" t="s">
        <v>107</v>
      </c>
      <c r="C49" s="214" t="s">
        <v>100</v>
      </c>
      <c r="D49" s="214" t="s">
        <v>101</v>
      </c>
      <c r="E49" s="293"/>
      <c r="F49" s="293"/>
      <c r="G49" s="293"/>
      <c r="H49" s="293"/>
      <c r="I49" s="214" t="s">
        <v>111</v>
      </c>
      <c r="J49" s="296"/>
      <c r="K49" s="287"/>
      <c r="L49" s="287"/>
      <c r="M49" s="287"/>
      <c r="N49" s="289"/>
      <c r="O49" s="215"/>
      <c r="P49" s="222"/>
      <c r="Q49" s="222"/>
      <c r="R49" s="222"/>
      <c r="S49" s="223"/>
      <c r="T49" s="214"/>
      <c r="U49" s="224"/>
      <c r="V49" s="224"/>
      <c r="W49" s="224"/>
      <c r="X49" s="225"/>
      <c r="Y49" s="204"/>
      <c r="Z49" s="224"/>
      <c r="AA49" s="218"/>
      <c r="AB49" s="218"/>
      <c r="AC49" s="291"/>
    </row>
    <row r="50" spans="1:29" ht="78.75" x14ac:dyDescent="0.25">
      <c r="A50" s="221" t="s">
        <v>10</v>
      </c>
      <c r="B50" s="208" t="s">
        <v>109</v>
      </c>
      <c r="C50" s="214" t="s">
        <v>100</v>
      </c>
      <c r="D50" s="214" t="s">
        <v>101</v>
      </c>
      <c r="E50" s="294"/>
      <c r="F50" s="294"/>
      <c r="G50" s="294"/>
      <c r="H50" s="294"/>
      <c r="I50" s="226">
        <v>45170</v>
      </c>
      <c r="J50" s="227"/>
      <c r="K50" s="222">
        <v>0.72501289000000002</v>
      </c>
      <c r="L50" s="222">
        <v>8.0556989999999995E-2</v>
      </c>
      <c r="M50" s="222"/>
      <c r="N50" s="223">
        <f>SUM(J50:M50)</f>
        <v>0.80556987999999996</v>
      </c>
      <c r="O50" s="215"/>
      <c r="P50" s="222"/>
      <c r="Q50" s="222"/>
      <c r="R50" s="222"/>
      <c r="S50" s="223"/>
      <c r="T50" s="214"/>
      <c r="U50" s="224"/>
      <c r="V50" s="224"/>
      <c r="W50" s="224"/>
      <c r="X50" s="225"/>
      <c r="Y50" s="204"/>
      <c r="Z50" s="224">
        <v>0.7</v>
      </c>
      <c r="AA50" s="218">
        <v>0.1</v>
      </c>
      <c r="AB50" s="218"/>
      <c r="AC50" s="213">
        <f t="shared" si="9"/>
        <v>0.80556987999999996</v>
      </c>
    </row>
    <row r="51" spans="1:29" ht="31.5" x14ac:dyDescent="0.25">
      <c r="A51" s="202" t="s">
        <v>112</v>
      </c>
      <c r="B51" s="228" t="s">
        <v>113</v>
      </c>
      <c r="C51" s="214" t="s">
        <v>100</v>
      </c>
      <c r="D51" s="214" t="s">
        <v>101</v>
      </c>
      <c r="E51" s="215">
        <v>2700</v>
      </c>
      <c r="F51" s="214" t="s">
        <v>53</v>
      </c>
      <c r="G51" s="214" t="s">
        <v>114</v>
      </c>
      <c r="H51" s="214" t="s">
        <v>114</v>
      </c>
      <c r="I51" s="214">
        <v>2024</v>
      </c>
      <c r="J51" s="227"/>
      <c r="K51" s="229"/>
      <c r="L51" s="229"/>
      <c r="M51" s="229"/>
      <c r="N51" s="230"/>
      <c r="O51" s="229">
        <v>0.4839</v>
      </c>
      <c r="P51" s="229">
        <v>0.22439999999999999</v>
      </c>
      <c r="Q51" s="229">
        <v>7.8700000000000006E-2</v>
      </c>
      <c r="R51" s="229"/>
      <c r="S51" s="230">
        <f>SUM(O51:R51)</f>
        <v>0.78699999999999992</v>
      </c>
      <c r="T51" s="227"/>
      <c r="U51" s="231"/>
      <c r="V51" s="231"/>
      <c r="W51" s="231"/>
      <c r="X51" s="232"/>
      <c r="Y51" s="231"/>
      <c r="Z51" s="231"/>
      <c r="AA51" s="231"/>
      <c r="AB51" s="231"/>
      <c r="AC51" s="213">
        <f t="shared" si="9"/>
        <v>0.78699999999999992</v>
      </c>
    </row>
    <row r="52" spans="1:29" ht="15.75" x14ac:dyDescent="0.25">
      <c r="A52" s="26" t="s">
        <v>23</v>
      </c>
      <c r="B52" s="27"/>
      <c r="C52" s="34"/>
      <c r="D52" s="34"/>
      <c r="E52" s="30"/>
      <c r="F52" s="24"/>
      <c r="G52" s="24"/>
      <c r="H52" s="24"/>
      <c r="I52" s="46"/>
      <c r="J52" s="46"/>
      <c r="K52" s="29"/>
      <c r="L52" s="29"/>
      <c r="M52" s="29"/>
      <c r="N52" s="62"/>
      <c r="O52" s="30"/>
      <c r="P52" s="29"/>
      <c r="Q52" s="29"/>
      <c r="R52" s="29"/>
      <c r="S52" s="62"/>
      <c r="T52" s="27"/>
      <c r="U52" s="29"/>
      <c r="V52" s="29"/>
      <c r="W52" s="29"/>
      <c r="X52" s="62"/>
      <c r="Y52" s="30"/>
      <c r="Z52" s="29"/>
      <c r="AA52" s="29"/>
      <c r="AB52" s="29"/>
      <c r="AC52" s="62"/>
    </row>
    <row r="53" spans="1:29" ht="15.75" x14ac:dyDescent="0.25">
      <c r="A53" s="297" t="s">
        <v>47</v>
      </c>
      <c r="B53" s="297"/>
      <c r="C53" s="27"/>
      <c r="D53" s="27"/>
      <c r="E53" s="30"/>
      <c r="F53" s="24"/>
      <c r="G53" s="24"/>
      <c r="H53" s="24"/>
      <c r="I53" s="27"/>
      <c r="J53" s="27">
        <v>2.6</v>
      </c>
      <c r="K53" s="29">
        <v>115.8</v>
      </c>
      <c r="L53" s="29">
        <v>1.2</v>
      </c>
      <c r="M53" s="29"/>
      <c r="N53" s="62">
        <v>119.6</v>
      </c>
      <c r="O53" s="30">
        <v>2.7</v>
      </c>
      <c r="P53" s="29">
        <v>0.2</v>
      </c>
      <c r="Q53" s="29">
        <v>0.1</v>
      </c>
      <c r="R53" s="29"/>
      <c r="S53" s="62">
        <v>3</v>
      </c>
      <c r="T53" s="27"/>
      <c r="U53" s="29"/>
      <c r="V53" s="29"/>
      <c r="W53" s="29"/>
      <c r="X53" s="62"/>
      <c r="Y53" s="30">
        <v>5.3</v>
      </c>
      <c r="Z53" s="29">
        <v>116</v>
      </c>
      <c r="AA53" s="29">
        <v>1.3</v>
      </c>
      <c r="AB53" s="29"/>
      <c r="AC53" s="62">
        <v>122.6</v>
      </c>
    </row>
    <row r="54" spans="1:29" ht="15.75" x14ac:dyDescent="0.25"/>
    <row r="55" spans="1:29" ht="15.75" x14ac:dyDescent="0.25"/>
    <row r="56" spans="1:29" ht="15.75" x14ac:dyDescent="0.25"/>
    <row r="57" spans="1:29" ht="15.75" x14ac:dyDescent="0.25"/>
    <row r="58" spans="1:29" ht="15.75" x14ac:dyDescent="0.25"/>
    <row r="59" spans="1:29" ht="15.75" x14ac:dyDescent="0.25"/>
  </sheetData>
  <mergeCells count="36">
    <mergeCell ref="B1:D1"/>
    <mergeCell ref="A2:AC2"/>
    <mergeCell ref="E4:E6"/>
    <mergeCell ref="F4:F6"/>
    <mergeCell ref="J4:N4"/>
    <mergeCell ref="J5:N5"/>
    <mergeCell ref="O4:S4"/>
    <mergeCell ref="T4:X4"/>
    <mergeCell ref="O5:S5"/>
    <mergeCell ref="T5:X5"/>
    <mergeCell ref="Y4:AC4"/>
    <mergeCell ref="Y5:AC5"/>
    <mergeCell ref="G4:G6"/>
    <mergeCell ref="H4:H6"/>
    <mergeCell ref="I4:I6"/>
    <mergeCell ref="A4:A6"/>
    <mergeCell ref="B4:B6"/>
    <mergeCell ref="C4:C6"/>
    <mergeCell ref="D4:D6"/>
    <mergeCell ref="C11:C16"/>
    <mergeCell ref="D11:D14"/>
    <mergeCell ref="A53:B53"/>
    <mergeCell ref="E11:E14"/>
    <mergeCell ref="F11:F16"/>
    <mergeCell ref="G11:G16"/>
    <mergeCell ref="H11:H16"/>
    <mergeCell ref="E48:E50"/>
    <mergeCell ref="F48:F50"/>
    <mergeCell ref="G48:G50"/>
    <mergeCell ref="L48:L49"/>
    <mergeCell ref="M48:M49"/>
    <mergeCell ref="N48:N49"/>
    <mergeCell ref="AC48:AC49"/>
    <mergeCell ref="H48:H50"/>
    <mergeCell ref="K48:K49"/>
    <mergeCell ref="J48:J49"/>
  </mergeCells>
  <pageMargins left="0.11811023622047245" right="0.11811023622047245" top="0.35433070866141736" bottom="0.35433070866141736" header="0.31496062992125984" footer="0.31496062992125984"/>
  <pageSetup paperSize="8" scale="52" fitToHeight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9" tint="-0.249977111117893"/>
    <pageSetUpPr fitToPage="1"/>
  </sheetPr>
  <dimension ref="A1:AF63"/>
  <sheetViews>
    <sheetView zoomScale="60" zoomScaleNormal="60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AG48" sqref="AG48"/>
    </sheetView>
  </sheetViews>
  <sheetFormatPr defaultColWidth="9.140625" defaultRowHeight="18.75" customHeight="1" x14ac:dyDescent="0.25"/>
  <cols>
    <col min="1" max="1" width="8.42578125" style="48" customWidth="1"/>
    <col min="2" max="2" width="32.140625" style="33" customWidth="1"/>
    <col min="3" max="4" width="17" style="33" customWidth="1"/>
    <col min="5" max="5" width="17" style="31" customWidth="1"/>
    <col min="6" max="9" width="17" style="32" customWidth="1"/>
    <col min="10" max="10" width="17" style="33" customWidth="1"/>
    <col min="11" max="11" width="8.5703125" style="33" customWidth="1"/>
    <col min="12" max="12" width="11" style="31" customWidth="1"/>
    <col min="13" max="14" width="8.5703125" style="31" customWidth="1"/>
    <col min="15" max="15" width="8.5703125" style="58" customWidth="1"/>
    <col min="16" max="16" width="8.5703125" style="31" customWidth="1"/>
    <col min="17" max="17" width="10" style="31" customWidth="1"/>
    <col min="18" max="18" width="9.5703125" style="31" customWidth="1"/>
    <col min="19" max="19" width="8.5703125" style="31" customWidth="1"/>
    <col min="20" max="20" width="10.42578125" style="58" customWidth="1"/>
    <col min="21" max="21" width="8.5703125" style="33" customWidth="1"/>
    <col min="22" max="24" width="8.5703125" style="31" customWidth="1"/>
    <col min="25" max="25" width="8.5703125" style="58" customWidth="1"/>
    <col min="26" max="26" width="13.5703125" style="31" customWidth="1"/>
    <col min="27" max="27" width="12.140625" style="31" customWidth="1"/>
    <col min="28" max="28" width="11.42578125" style="31" customWidth="1"/>
    <col min="29" max="29" width="12" style="31" customWidth="1"/>
    <col min="30" max="30" width="10.5703125" style="58" customWidth="1"/>
    <col min="31" max="31" width="9.140625" style="58"/>
    <col min="32" max="16384" width="9.140625" style="31"/>
  </cols>
  <sheetData>
    <row r="1" spans="1:31" ht="18.75" customHeight="1" x14ac:dyDescent="0.25">
      <c r="B1" s="318" t="s">
        <v>206</v>
      </c>
      <c r="C1" s="318"/>
      <c r="D1" s="318"/>
      <c r="E1" s="318"/>
    </row>
    <row r="2" spans="1:31" ht="18.75" customHeight="1" x14ac:dyDescent="0.25">
      <c r="B2" s="20"/>
    </row>
    <row r="3" spans="1:31" ht="27" customHeight="1" x14ac:dyDescent="0.25">
      <c r="A3" s="306" t="s">
        <v>87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</row>
    <row r="4" spans="1:31" ht="15.75" x14ac:dyDescent="0.25">
      <c r="A4" s="31"/>
      <c r="B4" s="31"/>
      <c r="C4" s="31"/>
      <c r="D4" s="31"/>
      <c r="J4" s="31"/>
      <c r="K4" s="31"/>
      <c r="AA4" s="160"/>
      <c r="AB4" s="160" t="s">
        <v>64</v>
      </c>
    </row>
    <row r="5" spans="1:31" s="49" customFormat="1" ht="40.5" customHeight="1" x14ac:dyDescent="0.25">
      <c r="A5" s="309" t="s">
        <v>0</v>
      </c>
      <c r="B5" s="304" t="s">
        <v>19</v>
      </c>
      <c r="C5" s="304" t="s">
        <v>26</v>
      </c>
      <c r="D5" s="304" t="s">
        <v>22</v>
      </c>
      <c r="E5" s="304" t="s">
        <v>48</v>
      </c>
      <c r="F5" s="307" t="s">
        <v>49</v>
      </c>
      <c r="G5" s="307" t="s">
        <v>50</v>
      </c>
      <c r="H5" s="307" t="s">
        <v>51</v>
      </c>
      <c r="I5" s="307" t="s">
        <v>85</v>
      </c>
      <c r="J5" s="304" t="s">
        <v>41</v>
      </c>
      <c r="K5" s="308" t="s">
        <v>1</v>
      </c>
      <c r="L5" s="308"/>
      <c r="M5" s="308"/>
      <c r="N5" s="308"/>
      <c r="O5" s="308"/>
      <c r="P5" s="308" t="s">
        <v>2</v>
      </c>
      <c r="Q5" s="308"/>
      <c r="R5" s="308"/>
      <c r="S5" s="308"/>
      <c r="T5" s="308"/>
      <c r="U5" s="308" t="s">
        <v>17</v>
      </c>
      <c r="V5" s="308"/>
      <c r="W5" s="308"/>
      <c r="X5" s="308"/>
      <c r="Y5" s="308"/>
      <c r="Z5" s="308" t="s">
        <v>3</v>
      </c>
      <c r="AA5" s="308"/>
      <c r="AB5" s="308"/>
      <c r="AC5" s="308"/>
      <c r="AD5" s="308"/>
      <c r="AE5" s="304" t="s">
        <v>90</v>
      </c>
    </row>
    <row r="6" spans="1:31" s="49" customFormat="1" ht="15.75" x14ac:dyDescent="0.25">
      <c r="A6" s="309"/>
      <c r="B6" s="304"/>
      <c r="C6" s="304"/>
      <c r="D6" s="304"/>
      <c r="E6" s="304"/>
      <c r="F6" s="307"/>
      <c r="G6" s="307"/>
      <c r="H6" s="307"/>
      <c r="I6" s="307"/>
      <c r="J6" s="304"/>
      <c r="K6" s="308" t="s">
        <v>4</v>
      </c>
      <c r="L6" s="308"/>
      <c r="M6" s="308"/>
      <c r="N6" s="308"/>
      <c r="O6" s="308"/>
      <c r="P6" s="308" t="s">
        <v>4</v>
      </c>
      <c r="Q6" s="308"/>
      <c r="R6" s="308"/>
      <c r="S6" s="308"/>
      <c r="T6" s="308"/>
      <c r="U6" s="308" t="s">
        <v>4</v>
      </c>
      <c r="V6" s="308"/>
      <c r="W6" s="308"/>
      <c r="X6" s="308"/>
      <c r="Y6" s="308"/>
      <c r="Z6" s="50"/>
      <c r="AA6" s="308" t="s">
        <v>4</v>
      </c>
      <c r="AB6" s="308"/>
      <c r="AC6" s="308"/>
      <c r="AD6" s="308"/>
      <c r="AE6" s="304"/>
    </row>
    <row r="7" spans="1:31" s="51" customFormat="1" ht="104.25" customHeight="1" x14ac:dyDescent="0.25">
      <c r="A7" s="309"/>
      <c r="B7" s="304"/>
      <c r="C7" s="304"/>
      <c r="D7" s="304"/>
      <c r="E7" s="304"/>
      <c r="F7" s="307"/>
      <c r="G7" s="307"/>
      <c r="H7" s="307"/>
      <c r="I7" s="307"/>
      <c r="J7" s="304"/>
      <c r="K7" s="44" t="s">
        <v>63</v>
      </c>
      <c r="L7" s="50" t="s">
        <v>20</v>
      </c>
      <c r="M7" s="50" t="s">
        <v>5</v>
      </c>
      <c r="N7" s="50" t="s">
        <v>25</v>
      </c>
      <c r="O7" s="50" t="s">
        <v>6</v>
      </c>
      <c r="P7" s="44" t="s">
        <v>63</v>
      </c>
      <c r="Q7" s="50" t="s">
        <v>20</v>
      </c>
      <c r="R7" s="50" t="s">
        <v>5</v>
      </c>
      <c r="S7" s="50" t="s">
        <v>25</v>
      </c>
      <c r="T7" s="50" t="s">
        <v>6</v>
      </c>
      <c r="U7" s="44" t="s">
        <v>63</v>
      </c>
      <c r="V7" s="50" t="s">
        <v>20</v>
      </c>
      <c r="W7" s="50" t="s">
        <v>5</v>
      </c>
      <c r="X7" s="50" t="s">
        <v>25</v>
      </c>
      <c r="Y7" s="50" t="s">
        <v>6</v>
      </c>
      <c r="Z7" s="56" t="s">
        <v>63</v>
      </c>
      <c r="AA7" s="50" t="s">
        <v>20</v>
      </c>
      <c r="AB7" s="50" t="s">
        <v>5</v>
      </c>
      <c r="AC7" s="50" t="s">
        <v>25</v>
      </c>
      <c r="AD7" s="50" t="s">
        <v>6</v>
      </c>
      <c r="AE7" s="304"/>
    </row>
    <row r="8" spans="1:31" s="25" customFormat="1" ht="15.75" x14ac:dyDescent="0.25">
      <c r="A8" s="22" t="s">
        <v>18</v>
      </c>
      <c r="B8" s="22" t="s">
        <v>11</v>
      </c>
      <c r="C8" s="22" t="s">
        <v>13</v>
      </c>
      <c r="D8" s="22" t="s">
        <v>15</v>
      </c>
      <c r="E8" s="23">
        <v>5</v>
      </c>
      <c r="F8" s="34">
        <v>6</v>
      </c>
      <c r="G8" s="34">
        <v>7</v>
      </c>
      <c r="H8" s="34">
        <v>8</v>
      </c>
      <c r="I8" s="34">
        <v>9</v>
      </c>
      <c r="J8" s="22" t="s">
        <v>28</v>
      </c>
      <c r="K8" s="22" t="s">
        <v>29</v>
      </c>
      <c r="L8" s="22" t="s">
        <v>30</v>
      </c>
      <c r="M8" s="22" t="s">
        <v>31</v>
      </c>
      <c r="N8" s="22" t="s">
        <v>32</v>
      </c>
      <c r="O8" s="59" t="s">
        <v>33</v>
      </c>
      <c r="P8" s="23">
        <v>16</v>
      </c>
      <c r="Q8" s="22" t="s">
        <v>35</v>
      </c>
      <c r="R8" s="22" t="s">
        <v>36</v>
      </c>
      <c r="S8" s="22" t="s">
        <v>37</v>
      </c>
      <c r="T8" s="59" t="s">
        <v>38</v>
      </c>
      <c r="U8" s="23">
        <v>21</v>
      </c>
      <c r="V8" s="22" t="s">
        <v>40</v>
      </c>
      <c r="W8" s="22" t="s">
        <v>79</v>
      </c>
      <c r="X8" s="22" t="s">
        <v>80</v>
      </c>
      <c r="Y8" s="59" t="s">
        <v>88</v>
      </c>
      <c r="Z8" s="23">
        <v>26</v>
      </c>
      <c r="AA8" s="22" t="s">
        <v>82</v>
      </c>
      <c r="AB8" s="22" t="s">
        <v>83</v>
      </c>
      <c r="AC8" s="22" t="s">
        <v>84</v>
      </c>
      <c r="AD8" s="59" t="s">
        <v>89</v>
      </c>
      <c r="AE8" s="71"/>
    </row>
    <row r="9" spans="1:31" ht="24.75" customHeight="1" x14ac:dyDescent="0.25">
      <c r="A9" s="142"/>
      <c r="B9" s="244" t="s">
        <v>7</v>
      </c>
      <c r="C9" s="143"/>
      <c r="D9" s="143"/>
      <c r="E9" s="144"/>
      <c r="F9" s="145"/>
      <c r="G9" s="145"/>
      <c r="H9" s="145"/>
      <c r="I9" s="145"/>
      <c r="J9" s="143"/>
      <c r="K9" s="143"/>
      <c r="L9" s="146"/>
      <c r="M9" s="146"/>
      <c r="N9" s="146"/>
      <c r="O9" s="147"/>
      <c r="P9" s="148"/>
      <c r="Q9" s="146"/>
      <c r="R9" s="146"/>
      <c r="S9" s="146"/>
      <c r="T9" s="147"/>
      <c r="U9" s="148"/>
      <c r="V9" s="146"/>
      <c r="W9" s="146"/>
      <c r="X9" s="146"/>
      <c r="Y9" s="147"/>
      <c r="Z9" s="148"/>
      <c r="AA9" s="146"/>
      <c r="AB9" s="146"/>
      <c r="AC9" s="146"/>
      <c r="AD9" s="147"/>
      <c r="AE9" s="149"/>
    </row>
    <row r="10" spans="1:31" s="69" customFormat="1" ht="15.75" x14ac:dyDescent="0.25">
      <c r="A10" s="150" t="s">
        <v>18</v>
      </c>
      <c r="B10" s="151" t="s">
        <v>3</v>
      </c>
      <c r="C10" s="155" t="s">
        <v>100</v>
      </c>
      <c r="D10" s="155" t="s">
        <v>44</v>
      </c>
      <c r="E10" s="127"/>
      <c r="F10" s="155" t="s">
        <v>54</v>
      </c>
      <c r="G10" s="155" t="s">
        <v>44</v>
      </c>
      <c r="H10" s="155" t="s">
        <v>44</v>
      </c>
      <c r="I10" s="155"/>
      <c r="J10" s="155"/>
      <c r="K10" s="153"/>
      <c r="L10" s="153"/>
      <c r="M10" s="153"/>
      <c r="N10" s="153"/>
      <c r="O10" s="153"/>
      <c r="P10" s="153"/>
      <c r="Q10" s="153"/>
      <c r="R10" s="153"/>
      <c r="S10" s="153"/>
      <c r="T10" s="153">
        <f>SUM(T12:T17)</f>
        <v>53</v>
      </c>
      <c r="U10" s="153"/>
      <c r="V10" s="153"/>
      <c r="W10" s="153"/>
      <c r="X10" s="153"/>
      <c r="Y10" s="153">
        <f t="shared" ref="Y10" si="0">SUM(Y12:Y17)</f>
        <v>67</v>
      </c>
      <c r="Z10" s="153"/>
      <c r="AA10" s="153"/>
      <c r="AB10" s="153"/>
      <c r="AC10" s="153"/>
      <c r="AD10" s="153">
        <f>Y10+T10</f>
        <v>120</v>
      </c>
      <c r="AE10" s="153"/>
    </row>
    <row r="11" spans="1:31" ht="15.75" x14ac:dyDescent="0.25">
      <c r="A11" s="142"/>
      <c r="B11" s="154" t="s">
        <v>21</v>
      </c>
      <c r="C11" s="155" t="s">
        <v>100</v>
      </c>
      <c r="D11" s="155" t="s">
        <v>44</v>
      </c>
      <c r="E11" s="127"/>
      <c r="F11" s="155" t="s">
        <v>54</v>
      </c>
      <c r="G11" s="155" t="s">
        <v>44</v>
      </c>
      <c r="H11" s="155" t="s">
        <v>44</v>
      </c>
      <c r="I11" s="155"/>
      <c r="J11" s="155"/>
      <c r="K11" s="155"/>
      <c r="L11" s="156"/>
      <c r="M11" s="156"/>
      <c r="N11" s="156"/>
      <c r="O11" s="157"/>
      <c r="P11" s="127"/>
      <c r="Q11" s="156"/>
      <c r="R11" s="156"/>
      <c r="S11" s="156"/>
      <c r="T11" s="157"/>
      <c r="U11" s="127"/>
      <c r="V11" s="156"/>
      <c r="W11" s="156"/>
      <c r="X11" s="156"/>
      <c r="Y11" s="157"/>
      <c r="Z11" s="127"/>
      <c r="AA11" s="156"/>
      <c r="AB11" s="156"/>
      <c r="AC11" s="156"/>
      <c r="AD11" s="153"/>
      <c r="AE11" s="158"/>
    </row>
    <row r="12" spans="1:31" ht="31.5" x14ac:dyDescent="0.25">
      <c r="A12" s="142" t="s">
        <v>8</v>
      </c>
      <c r="B12" s="154" t="s">
        <v>115</v>
      </c>
      <c r="C12" s="155" t="s">
        <v>100</v>
      </c>
      <c r="D12" s="155" t="s">
        <v>44</v>
      </c>
      <c r="E12" s="127">
        <v>2700</v>
      </c>
      <c r="F12" s="155" t="s">
        <v>54</v>
      </c>
      <c r="G12" s="155" t="s">
        <v>44</v>
      </c>
      <c r="H12" s="155" t="s">
        <v>44</v>
      </c>
      <c r="I12" s="155"/>
      <c r="J12" s="155">
        <v>2024</v>
      </c>
      <c r="K12" s="155"/>
      <c r="L12" s="156"/>
      <c r="M12" s="156"/>
      <c r="N12" s="156"/>
      <c r="O12" s="127"/>
      <c r="P12" s="156"/>
      <c r="Q12" s="156"/>
      <c r="R12" s="156"/>
      <c r="S12" s="157"/>
      <c r="T12" s="157">
        <v>18</v>
      </c>
      <c r="U12" s="127"/>
      <c r="V12" s="156"/>
      <c r="W12" s="156"/>
      <c r="X12" s="156"/>
      <c r="Y12" s="157"/>
      <c r="Z12" s="127"/>
      <c r="AA12" s="156"/>
      <c r="AB12" s="156"/>
      <c r="AC12" s="156"/>
      <c r="AD12" s="153">
        <f t="shared" ref="AD12:AD17" si="1">Y12+T12</f>
        <v>18</v>
      </c>
      <c r="AE12" s="158"/>
    </row>
    <row r="13" spans="1:31" ht="31.5" x14ac:dyDescent="0.25">
      <c r="A13" s="142" t="s">
        <v>108</v>
      </c>
      <c r="B13" s="159" t="s">
        <v>122</v>
      </c>
      <c r="C13" s="155" t="s">
        <v>100</v>
      </c>
      <c r="D13" s="155" t="s">
        <v>44</v>
      </c>
      <c r="E13" s="127">
        <v>430</v>
      </c>
      <c r="F13" s="155" t="s">
        <v>54</v>
      </c>
      <c r="G13" s="155" t="s">
        <v>44</v>
      </c>
      <c r="H13" s="155" t="s">
        <v>44</v>
      </c>
      <c r="I13" s="155"/>
      <c r="J13" s="155">
        <v>2024</v>
      </c>
      <c r="K13" s="155"/>
      <c r="L13" s="156"/>
      <c r="M13" s="156"/>
      <c r="N13" s="156"/>
      <c r="O13" s="127"/>
      <c r="P13" s="156"/>
      <c r="Q13" s="156"/>
      <c r="R13" s="156"/>
      <c r="S13" s="157"/>
      <c r="T13" s="157">
        <v>15</v>
      </c>
      <c r="U13" s="127"/>
      <c r="V13" s="156"/>
      <c r="W13" s="156"/>
      <c r="X13" s="156"/>
      <c r="Y13" s="157"/>
      <c r="Z13" s="127"/>
      <c r="AA13" s="156"/>
      <c r="AB13" s="156"/>
      <c r="AC13" s="156"/>
      <c r="AD13" s="153">
        <f t="shared" si="1"/>
        <v>15</v>
      </c>
      <c r="AE13" s="158"/>
    </row>
    <row r="14" spans="1:31" ht="21.75" customHeight="1" x14ac:dyDescent="0.25">
      <c r="A14" s="142" t="s">
        <v>117</v>
      </c>
      <c r="B14" s="154" t="s">
        <v>118</v>
      </c>
      <c r="C14" s="155" t="s">
        <v>100</v>
      </c>
      <c r="D14" s="155" t="s">
        <v>44</v>
      </c>
      <c r="E14" s="127">
        <v>700</v>
      </c>
      <c r="F14" s="155" t="s">
        <v>54</v>
      </c>
      <c r="G14" s="155" t="s">
        <v>44</v>
      </c>
      <c r="H14" s="155" t="s">
        <v>44</v>
      </c>
      <c r="I14" s="155"/>
      <c r="J14" s="155">
        <v>2024</v>
      </c>
      <c r="K14" s="155"/>
      <c r="L14" s="156"/>
      <c r="M14" s="156"/>
      <c r="N14" s="156"/>
      <c r="O14" s="127"/>
      <c r="P14" s="156"/>
      <c r="Q14" s="156"/>
      <c r="R14" s="156"/>
      <c r="S14" s="157"/>
      <c r="T14" s="157">
        <v>20</v>
      </c>
      <c r="U14" s="127"/>
      <c r="V14" s="156"/>
      <c r="W14" s="156"/>
      <c r="X14" s="156"/>
      <c r="Y14" s="157"/>
      <c r="Z14" s="127"/>
      <c r="AA14" s="156"/>
      <c r="AB14" s="156"/>
      <c r="AC14" s="156"/>
      <c r="AD14" s="153">
        <f t="shared" si="1"/>
        <v>20</v>
      </c>
      <c r="AE14" s="158"/>
    </row>
    <row r="15" spans="1:31" ht="31.5" x14ac:dyDescent="0.25">
      <c r="A15" s="142" t="s">
        <v>112</v>
      </c>
      <c r="B15" s="154" t="s">
        <v>119</v>
      </c>
      <c r="C15" s="155" t="s">
        <v>100</v>
      </c>
      <c r="D15" s="155" t="s">
        <v>44</v>
      </c>
      <c r="E15" s="127">
        <v>250</v>
      </c>
      <c r="F15" s="155" t="s">
        <v>54</v>
      </c>
      <c r="G15" s="155" t="s">
        <v>44</v>
      </c>
      <c r="H15" s="155" t="s">
        <v>44</v>
      </c>
      <c r="I15" s="155"/>
      <c r="J15" s="155">
        <v>2025</v>
      </c>
      <c r="K15" s="155"/>
      <c r="L15" s="156"/>
      <c r="M15" s="156"/>
      <c r="N15" s="156"/>
      <c r="O15" s="157"/>
      <c r="P15" s="127"/>
      <c r="Q15" s="156"/>
      <c r="R15" s="156"/>
      <c r="S15" s="156"/>
      <c r="T15" s="157"/>
      <c r="U15" s="127"/>
      <c r="V15" s="156"/>
      <c r="W15" s="156"/>
      <c r="X15" s="156"/>
      <c r="Y15" s="157">
        <v>16</v>
      </c>
      <c r="Z15" s="127"/>
      <c r="AA15" s="156"/>
      <c r="AB15" s="156"/>
      <c r="AC15" s="156"/>
      <c r="AD15" s="153">
        <f t="shared" si="1"/>
        <v>16</v>
      </c>
      <c r="AE15" s="158"/>
    </row>
    <row r="16" spans="1:31" ht="31.5" x14ac:dyDescent="0.25">
      <c r="A16" s="142" t="s">
        <v>120</v>
      </c>
      <c r="B16" s="159" t="s">
        <v>121</v>
      </c>
      <c r="C16" s="155" t="s">
        <v>100</v>
      </c>
      <c r="D16" s="155" t="s">
        <v>44</v>
      </c>
      <c r="E16" s="127">
        <v>2700</v>
      </c>
      <c r="F16" s="155" t="s">
        <v>54</v>
      </c>
      <c r="G16" s="155" t="s">
        <v>44</v>
      </c>
      <c r="H16" s="155" t="s">
        <v>44</v>
      </c>
      <c r="I16" s="155"/>
      <c r="J16" s="155">
        <v>2025</v>
      </c>
      <c r="K16" s="155"/>
      <c r="L16" s="156"/>
      <c r="M16" s="156"/>
      <c r="N16" s="156"/>
      <c r="O16" s="157"/>
      <c r="P16" s="127"/>
      <c r="Q16" s="156"/>
      <c r="R16" s="156"/>
      <c r="S16" s="156"/>
      <c r="T16" s="157"/>
      <c r="U16" s="127"/>
      <c r="V16" s="156"/>
      <c r="W16" s="156"/>
      <c r="X16" s="156"/>
      <c r="Y16" s="157">
        <v>16</v>
      </c>
      <c r="Z16" s="127"/>
      <c r="AA16" s="156"/>
      <c r="AB16" s="156"/>
      <c r="AC16" s="156"/>
      <c r="AD16" s="153">
        <f t="shared" si="1"/>
        <v>16</v>
      </c>
      <c r="AE16" s="158"/>
    </row>
    <row r="17" spans="1:31" ht="31.5" x14ac:dyDescent="0.25">
      <c r="A17" s="142" t="s">
        <v>123</v>
      </c>
      <c r="B17" s="159" t="s">
        <v>116</v>
      </c>
      <c r="C17" s="155" t="s">
        <v>100</v>
      </c>
      <c r="D17" s="155" t="s">
        <v>44</v>
      </c>
      <c r="E17" s="127">
        <v>250</v>
      </c>
      <c r="F17" s="155" t="s">
        <v>54</v>
      </c>
      <c r="G17" s="155" t="s">
        <v>44</v>
      </c>
      <c r="H17" s="155" t="s">
        <v>44</v>
      </c>
      <c r="I17" s="155"/>
      <c r="J17" s="155">
        <v>2025</v>
      </c>
      <c r="K17" s="155"/>
      <c r="L17" s="156"/>
      <c r="M17" s="156"/>
      <c r="N17" s="156"/>
      <c r="O17" s="157"/>
      <c r="P17" s="127"/>
      <c r="Q17" s="156"/>
      <c r="R17" s="156"/>
      <c r="S17" s="156"/>
      <c r="T17" s="157"/>
      <c r="U17" s="127"/>
      <c r="V17" s="156"/>
      <c r="W17" s="156"/>
      <c r="X17" s="156"/>
      <c r="Y17" s="157">
        <v>35</v>
      </c>
      <c r="Z17" s="127"/>
      <c r="AA17" s="156"/>
      <c r="AB17" s="156"/>
      <c r="AC17" s="156"/>
      <c r="AD17" s="153">
        <f t="shared" si="1"/>
        <v>35</v>
      </c>
      <c r="AE17" s="158"/>
    </row>
    <row r="18" spans="1:31" ht="47.25" x14ac:dyDescent="0.25">
      <c r="A18" s="26"/>
      <c r="B18" s="251" t="s">
        <v>42</v>
      </c>
      <c r="C18" s="23"/>
      <c r="D18" s="23"/>
      <c r="E18" s="45"/>
      <c r="F18" s="23"/>
      <c r="G18" s="23"/>
      <c r="H18" s="23"/>
      <c r="I18" s="23"/>
      <c r="J18" s="23"/>
      <c r="K18" s="40"/>
      <c r="L18" s="52"/>
      <c r="M18" s="52"/>
      <c r="N18" s="52"/>
      <c r="O18" s="60"/>
      <c r="P18" s="30"/>
      <c r="Q18" s="52"/>
      <c r="R18" s="52"/>
      <c r="S18" s="52"/>
      <c r="T18" s="60"/>
      <c r="U18" s="30"/>
      <c r="V18" s="52"/>
      <c r="W18" s="52"/>
      <c r="X18" s="52"/>
      <c r="Y18" s="60"/>
      <c r="Z18" s="30"/>
      <c r="AA18" s="52"/>
      <c r="AB18" s="52"/>
      <c r="AC18" s="52"/>
      <c r="AD18" s="60"/>
      <c r="AE18" s="72"/>
    </row>
    <row r="19" spans="1:31" s="69" customFormat="1" ht="15.75" x14ac:dyDescent="0.25">
      <c r="A19" s="130"/>
      <c r="B19" s="131" t="s">
        <v>3</v>
      </c>
      <c r="C19" s="132"/>
      <c r="D19" s="132"/>
      <c r="E19" s="133"/>
      <c r="F19" s="134"/>
      <c r="G19" s="134"/>
      <c r="H19" s="134"/>
      <c r="I19" s="134"/>
      <c r="J19" s="132"/>
      <c r="K19" s="132"/>
      <c r="L19" s="128"/>
      <c r="M19" s="128"/>
      <c r="N19" s="128"/>
      <c r="O19" s="128"/>
      <c r="P19" s="129"/>
      <c r="Q19" s="128"/>
      <c r="R19" s="128"/>
      <c r="S19" s="128"/>
      <c r="T19" s="265">
        <f>SUM(T20:T24)</f>
        <v>90.67</v>
      </c>
      <c r="U19" s="129"/>
      <c r="V19" s="128"/>
      <c r="W19" s="128"/>
      <c r="X19" s="128"/>
      <c r="Y19" s="128"/>
      <c r="Z19" s="129"/>
      <c r="AA19" s="128"/>
      <c r="AB19" s="128"/>
      <c r="AC19" s="128"/>
      <c r="AD19" s="128"/>
      <c r="AE19" s="129"/>
    </row>
    <row r="20" spans="1:31" ht="47.25" x14ac:dyDescent="0.25">
      <c r="A20" s="35" t="s">
        <v>18</v>
      </c>
      <c r="B20" s="186" t="s">
        <v>161</v>
      </c>
      <c r="C20" s="75" t="s">
        <v>100</v>
      </c>
      <c r="D20" s="75" t="s">
        <v>45</v>
      </c>
      <c r="E20" s="77"/>
      <c r="F20" s="75" t="s">
        <v>158</v>
      </c>
      <c r="G20" s="75" t="s">
        <v>45</v>
      </c>
      <c r="H20" s="75" t="s">
        <v>45</v>
      </c>
      <c r="I20" s="75"/>
      <c r="J20" s="75">
        <v>2024</v>
      </c>
      <c r="K20" s="136"/>
      <c r="L20" s="137"/>
      <c r="M20" s="137"/>
      <c r="N20" s="137"/>
      <c r="O20" s="138"/>
      <c r="P20" s="82"/>
      <c r="Q20" s="139">
        <v>37.4</v>
      </c>
      <c r="R20" s="139">
        <v>0.3</v>
      </c>
      <c r="S20" s="137"/>
      <c r="T20" s="140">
        <f>P20+Q20+R20+S20</f>
        <v>37.699999999999996</v>
      </c>
      <c r="U20" s="30"/>
      <c r="V20" s="52"/>
      <c r="W20" s="52"/>
      <c r="X20" s="52"/>
      <c r="Y20" s="60"/>
      <c r="Z20" s="30"/>
      <c r="AA20" s="52">
        <v>37.4</v>
      </c>
      <c r="AB20" s="52">
        <v>0.3</v>
      </c>
      <c r="AC20" s="52"/>
      <c r="AD20" s="140">
        <v>37.700000000000003</v>
      </c>
      <c r="AE20" s="72"/>
    </row>
    <row r="21" spans="1:31" ht="47.25" x14ac:dyDescent="0.25">
      <c r="A21" s="35"/>
      <c r="B21" s="186" t="s">
        <v>162</v>
      </c>
      <c r="C21" s="75" t="s">
        <v>100</v>
      </c>
      <c r="D21" s="75" t="s">
        <v>45</v>
      </c>
      <c r="E21" s="77"/>
      <c r="F21" s="75" t="s">
        <v>158</v>
      </c>
      <c r="G21" s="75" t="s">
        <v>45</v>
      </c>
      <c r="H21" s="75" t="s">
        <v>45</v>
      </c>
      <c r="I21" s="75"/>
      <c r="J21" s="75">
        <v>2024</v>
      </c>
      <c r="K21" s="136"/>
      <c r="L21" s="137"/>
      <c r="M21" s="137"/>
      <c r="N21" s="137"/>
      <c r="O21" s="138"/>
      <c r="P21" s="82"/>
      <c r="Q21" s="139">
        <v>40</v>
      </c>
      <c r="R21" s="139">
        <v>0.4</v>
      </c>
      <c r="S21" s="137"/>
      <c r="T21" s="140">
        <f t="shared" ref="T21:T24" si="2">P21+Q21+R21+S21</f>
        <v>40.4</v>
      </c>
      <c r="U21" s="30"/>
      <c r="V21" s="52"/>
      <c r="W21" s="52"/>
      <c r="X21" s="52"/>
      <c r="Y21" s="60"/>
      <c r="Z21" s="30"/>
      <c r="AA21" s="52">
        <v>40</v>
      </c>
      <c r="AB21" s="52">
        <v>0.4</v>
      </c>
      <c r="AC21" s="52"/>
      <c r="AD21" s="140">
        <v>40.4</v>
      </c>
      <c r="AE21" s="72"/>
    </row>
    <row r="22" spans="1:31" ht="47.25" x14ac:dyDescent="0.25">
      <c r="A22" s="35"/>
      <c r="B22" s="186" t="s">
        <v>164</v>
      </c>
      <c r="C22" s="75" t="s">
        <v>163</v>
      </c>
      <c r="D22" s="75" t="s">
        <v>44</v>
      </c>
      <c r="E22" s="77"/>
      <c r="F22" s="75" t="s">
        <v>158</v>
      </c>
      <c r="G22" s="75" t="s">
        <v>45</v>
      </c>
      <c r="H22" s="75" t="s">
        <v>44</v>
      </c>
      <c r="I22" s="75"/>
      <c r="J22" s="75">
        <v>2023</v>
      </c>
      <c r="K22" s="136"/>
      <c r="L22" s="137"/>
      <c r="M22" s="137"/>
      <c r="N22" s="137"/>
      <c r="O22" s="138"/>
      <c r="P22" s="82"/>
      <c r="Q22" s="139">
        <v>4.2</v>
      </c>
      <c r="R22" s="264">
        <v>0.03</v>
      </c>
      <c r="S22" s="137"/>
      <c r="T22" s="140">
        <f t="shared" si="2"/>
        <v>4.2300000000000004</v>
      </c>
      <c r="U22" s="30"/>
      <c r="V22" s="52"/>
      <c r="W22" s="52"/>
      <c r="X22" s="52"/>
      <c r="Y22" s="60"/>
      <c r="Z22" s="30"/>
      <c r="AA22" s="52">
        <v>4.2</v>
      </c>
      <c r="AB22" s="52">
        <v>0.03</v>
      </c>
      <c r="AC22" s="52"/>
      <c r="AD22" s="140">
        <v>4.2</v>
      </c>
      <c r="AE22" s="72"/>
    </row>
    <row r="23" spans="1:31" ht="31.5" x14ac:dyDescent="0.25">
      <c r="A23" s="35"/>
      <c r="B23" s="186" t="s">
        <v>168</v>
      </c>
      <c r="C23" s="75" t="s">
        <v>100</v>
      </c>
      <c r="D23" s="75" t="s">
        <v>44</v>
      </c>
      <c r="E23" s="77"/>
      <c r="F23" s="75" t="s">
        <v>158</v>
      </c>
      <c r="G23" s="75" t="s">
        <v>45</v>
      </c>
      <c r="H23" s="75" t="s">
        <v>44</v>
      </c>
      <c r="I23" s="75"/>
      <c r="J23" s="75">
        <v>2023</v>
      </c>
      <c r="K23" s="136"/>
      <c r="L23" s="137"/>
      <c r="M23" s="137"/>
      <c r="N23" s="137"/>
      <c r="O23" s="138"/>
      <c r="P23" s="82"/>
      <c r="Q23" s="139">
        <v>1.9</v>
      </c>
      <c r="R23" s="264">
        <v>0.01</v>
      </c>
      <c r="S23" s="137"/>
      <c r="T23" s="140">
        <f t="shared" si="2"/>
        <v>1.91</v>
      </c>
      <c r="U23" s="30"/>
      <c r="V23" s="52"/>
      <c r="W23" s="52"/>
      <c r="X23" s="52"/>
      <c r="Y23" s="60"/>
      <c r="Z23" s="30"/>
      <c r="AA23" s="52">
        <v>1.9</v>
      </c>
      <c r="AB23" s="52">
        <v>0.01</v>
      </c>
      <c r="AC23" s="52"/>
      <c r="AD23" s="140">
        <v>1.9</v>
      </c>
      <c r="AE23" s="72"/>
    </row>
    <row r="24" spans="1:31" ht="31.5" x14ac:dyDescent="0.25">
      <c r="A24" s="35"/>
      <c r="B24" s="258" t="s">
        <v>165</v>
      </c>
      <c r="C24" s="75" t="s">
        <v>100</v>
      </c>
      <c r="D24" s="75" t="s">
        <v>45</v>
      </c>
      <c r="E24" s="77"/>
      <c r="F24" s="75" t="s">
        <v>158</v>
      </c>
      <c r="G24" s="75" t="s">
        <v>45</v>
      </c>
      <c r="H24" s="75" t="s">
        <v>44</v>
      </c>
      <c r="I24" s="75"/>
      <c r="J24" s="75">
        <v>2023</v>
      </c>
      <c r="K24" s="136"/>
      <c r="L24" s="137"/>
      <c r="M24" s="137"/>
      <c r="N24" s="137"/>
      <c r="O24" s="138"/>
      <c r="P24" s="82"/>
      <c r="Q24" s="139">
        <v>6.4</v>
      </c>
      <c r="R24" s="264">
        <v>0.03</v>
      </c>
      <c r="S24" s="137"/>
      <c r="T24" s="140">
        <f t="shared" si="2"/>
        <v>6.4300000000000006</v>
      </c>
      <c r="U24" s="30"/>
      <c r="V24" s="52"/>
      <c r="W24" s="52"/>
      <c r="X24" s="52"/>
      <c r="Y24" s="60"/>
      <c r="Z24" s="30"/>
      <c r="AA24" s="52">
        <v>6.4</v>
      </c>
      <c r="AB24" s="52">
        <v>0.03</v>
      </c>
      <c r="AC24" s="52"/>
      <c r="AD24" s="140">
        <v>6.4</v>
      </c>
      <c r="AE24" s="72"/>
    </row>
    <row r="25" spans="1:31" ht="15.75" x14ac:dyDescent="0.25">
      <c r="A25" s="35"/>
      <c r="B25" s="252"/>
      <c r="C25" s="23"/>
      <c r="D25" s="23"/>
      <c r="E25" s="45"/>
      <c r="F25" s="23"/>
      <c r="G25" s="23"/>
      <c r="H25" s="23"/>
      <c r="I25" s="23"/>
      <c r="J25" s="23"/>
      <c r="K25" s="40"/>
      <c r="L25" s="52"/>
      <c r="M25" s="52"/>
      <c r="N25" s="52"/>
      <c r="O25" s="60"/>
      <c r="P25" s="30"/>
      <c r="Q25" s="52"/>
      <c r="R25" s="52"/>
      <c r="S25" s="52"/>
      <c r="T25" s="60"/>
      <c r="U25" s="30"/>
      <c r="V25" s="52"/>
      <c r="W25" s="52"/>
      <c r="X25" s="52"/>
      <c r="Y25" s="60"/>
      <c r="Z25" s="30"/>
      <c r="AA25" s="52"/>
      <c r="AB25" s="52"/>
      <c r="AC25" s="52"/>
      <c r="AD25" s="60"/>
      <c r="AE25" s="72"/>
    </row>
    <row r="26" spans="1:31" ht="15.75" x14ac:dyDescent="0.25">
      <c r="A26" s="26"/>
      <c r="B26" s="241" t="s">
        <v>21</v>
      </c>
      <c r="C26" s="40"/>
      <c r="D26" s="40"/>
      <c r="E26" s="28"/>
      <c r="F26" s="24"/>
      <c r="G26" s="24"/>
      <c r="H26" s="24"/>
      <c r="I26" s="24"/>
      <c r="J26" s="40"/>
      <c r="K26" s="40"/>
      <c r="L26" s="52"/>
      <c r="M26" s="52"/>
      <c r="N26" s="52"/>
      <c r="O26" s="60"/>
      <c r="P26" s="30"/>
      <c r="Q26" s="52"/>
      <c r="R26" s="52"/>
      <c r="S26" s="52"/>
      <c r="T26" s="60"/>
      <c r="U26" s="30"/>
      <c r="V26" s="52"/>
      <c r="W26" s="52"/>
      <c r="X26" s="52"/>
      <c r="Y26" s="60"/>
      <c r="Z26" s="30"/>
      <c r="AA26" s="52"/>
      <c r="AB26" s="52"/>
      <c r="AC26" s="52"/>
      <c r="AD26" s="60"/>
      <c r="AE26" s="72"/>
    </row>
    <row r="27" spans="1:31" ht="15.75" x14ac:dyDescent="0.25">
      <c r="A27" s="26" t="s">
        <v>8</v>
      </c>
      <c r="B27" s="241" t="s">
        <v>46</v>
      </c>
      <c r="C27" s="40"/>
      <c r="D27" s="40"/>
      <c r="E27" s="28"/>
      <c r="F27" s="24"/>
      <c r="G27" s="24"/>
      <c r="H27" s="24"/>
      <c r="I27" s="24"/>
      <c r="J27" s="40"/>
      <c r="K27" s="40"/>
      <c r="L27" s="52"/>
      <c r="M27" s="52"/>
      <c r="N27" s="52"/>
      <c r="O27" s="60"/>
      <c r="P27" s="30"/>
      <c r="Q27" s="52"/>
      <c r="R27" s="52"/>
      <c r="S27" s="52"/>
      <c r="T27" s="60"/>
      <c r="U27" s="30"/>
      <c r="V27" s="52"/>
      <c r="W27" s="52"/>
      <c r="X27" s="52"/>
      <c r="Y27" s="60"/>
      <c r="Z27" s="30"/>
      <c r="AA27" s="52"/>
      <c r="AB27" s="52"/>
      <c r="AC27" s="52"/>
      <c r="AD27" s="60"/>
      <c r="AE27" s="72"/>
    </row>
    <row r="28" spans="1:31" ht="15.75" x14ac:dyDescent="0.25">
      <c r="A28" s="26"/>
      <c r="B28" s="250" t="s">
        <v>78</v>
      </c>
      <c r="C28" s="40"/>
      <c r="D28" s="40"/>
      <c r="E28" s="28"/>
      <c r="F28" s="24"/>
      <c r="G28" s="24"/>
      <c r="H28" s="24"/>
      <c r="I28" s="24"/>
      <c r="J28" s="40"/>
      <c r="K28" s="40"/>
      <c r="L28" s="52"/>
      <c r="M28" s="52"/>
      <c r="N28" s="52"/>
      <c r="O28" s="60"/>
      <c r="P28" s="30"/>
      <c r="Q28" s="52"/>
      <c r="R28" s="52"/>
      <c r="S28" s="52"/>
      <c r="T28" s="60"/>
      <c r="U28" s="30"/>
      <c r="V28" s="52"/>
      <c r="W28" s="52"/>
      <c r="X28" s="52"/>
      <c r="Y28" s="60"/>
      <c r="Z28" s="30"/>
      <c r="AA28" s="52"/>
      <c r="AB28" s="52"/>
      <c r="AC28" s="52"/>
      <c r="AD28" s="60"/>
      <c r="AE28" s="72"/>
    </row>
    <row r="29" spans="1:31" ht="15.75" x14ac:dyDescent="0.25">
      <c r="A29" s="35" t="s">
        <v>18</v>
      </c>
      <c r="B29" s="238"/>
      <c r="C29" s="36"/>
      <c r="D29" s="36"/>
      <c r="E29" s="28"/>
      <c r="F29" s="24"/>
      <c r="G29" s="24"/>
      <c r="H29" s="24"/>
      <c r="I29" s="37"/>
      <c r="J29" s="36"/>
      <c r="K29" s="36"/>
      <c r="L29" s="38"/>
      <c r="M29" s="38"/>
      <c r="N29" s="38"/>
      <c r="O29" s="61"/>
      <c r="P29" s="30"/>
      <c r="Q29" s="38"/>
      <c r="R29" s="38"/>
      <c r="S29" s="38"/>
      <c r="T29" s="61"/>
      <c r="U29" s="30"/>
      <c r="V29" s="38"/>
      <c r="W29" s="38"/>
      <c r="X29" s="38"/>
      <c r="Y29" s="61"/>
      <c r="Z29" s="30"/>
      <c r="AA29" s="38"/>
      <c r="AB29" s="38"/>
      <c r="AC29" s="38"/>
      <c r="AD29" s="61"/>
      <c r="AE29" s="72"/>
    </row>
    <row r="30" spans="1:31" ht="15.75" x14ac:dyDescent="0.25">
      <c r="A30" s="26"/>
      <c r="B30" s="241" t="s">
        <v>21</v>
      </c>
      <c r="C30" s="36"/>
      <c r="D30" s="36"/>
      <c r="E30" s="28"/>
      <c r="F30" s="24"/>
      <c r="G30" s="24"/>
      <c r="H30" s="24"/>
      <c r="I30" s="37"/>
      <c r="J30" s="36"/>
      <c r="K30" s="36"/>
      <c r="L30" s="38"/>
      <c r="M30" s="38"/>
      <c r="N30" s="38"/>
      <c r="O30" s="61"/>
      <c r="P30" s="30"/>
      <c r="Q30" s="38"/>
      <c r="R30" s="38"/>
      <c r="S30" s="38"/>
      <c r="T30" s="61"/>
      <c r="U30" s="30"/>
      <c r="V30" s="38"/>
      <c r="W30" s="38"/>
      <c r="X30" s="38"/>
      <c r="Y30" s="61"/>
      <c r="Z30" s="30"/>
      <c r="AA30" s="38"/>
      <c r="AB30" s="38"/>
      <c r="AC30" s="38"/>
      <c r="AD30" s="61"/>
      <c r="AE30" s="72"/>
    </row>
    <row r="31" spans="1:31" ht="18.75" customHeight="1" x14ac:dyDescent="0.25">
      <c r="A31" s="26" t="s">
        <v>8</v>
      </c>
      <c r="B31" s="241" t="s">
        <v>46</v>
      </c>
      <c r="C31" s="27"/>
      <c r="D31" s="27"/>
      <c r="E31" s="28"/>
      <c r="F31" s="24"/>
      <c r="G31" s="24"/>
      <c r="H31" s="24"/>
      <c r="I31" s="24"/>
      <c r="J31" s="27"/>
      <c r="K31" s="27"/>
      <c r="L31" s="29"/>
      <c r="M31" s="29"/>
      <c r="N31" s="29"/>
      <c r="O31" s="62"/>
      <c r="P31" s="30"/>
      <c r="Q31" s="29"/>
      <c r="R31" s="29"/>
      <c r="S31" s="29"/>
      <c r="T31" s="62"/>
      <c r="U31" s="30"/>
      <c r="V31" s="29"/>
      <c r="W31" s="29"/>
      <c r="X31" s="29"/>
      <c r="Y31" s="62"/>
      <c r="Z31" s="30"/>
      <c r="AA31" s="29"/>
      <c r="AB31" s="29"/>
      <c r="AC31" s="29"/>
      <c r="AD31" s="62"/>
      <c r="AE31" s="72"/>
    </row>
    <row r="32" spans="1:31" ht="30" customHeight="1" x14ac:dyDescent="0.25">
      <c r="A32" s="26"/>
      <c r="B32" s="251" t="s">
        <v>14</v>
      </c>
      <c r="C32" s="40"/>
      <c r="D32" s="40"/>
      <c r="E32" s="30"/>
      <c r="F32" s="24"/>
      <c r="G32" s="24"/>
      <c r="H32" s="24"/>
      <c r="I32" s="24"/>
      <c r="J32" s="40"/>
      <c r="K32" s="40"/>
      <c r="L32" s="52"/>
      <c r="M32" s="52"/>
      <c r="N32" s="52"/>
      <c r="O32" s="60"/>
      <c r="P32" s="30"/>
      <c r="Q32" s="53"/>
      <c r="R32" s="53"/>
      <c r="S32" s="53"/>
      <c r="T32" s="68"/>
      <c r="U32" s="27"/>
      <c r="V32" s="52"/>
      <c r="W32" s="52"/>
      <c r="X32" s="52"/>
      <c r="Y32" s="60"/>
      <c r="Z32" s="30"/>
      <c r="AA32" s="52"/>
      <c r="AB32" s="52"/>
      <c r="AC32" s="52"/>
      <c r="AD32" s="60"/>
      <c r="AE32" s="72"/>
    </row>
    <row r="33" spans="1:32" ht="31.5" x14ac:dyDescent="0.25">
      <c r="A33" s="35" t="s">
        <v>18</v>
      </c>
      <c r="B33" s="186" t="s">
        <v>124</v>
      </c>
      <c r="C33" s="75" t="s">
        <v>163</v>
      </c>
      <c r="D33" s="75" t="s">
        <v>44</v>
      </c>
      <c r="E33" s="253">
        <v>259</v>
      </c>
      <c r="F33" s="249" t="s">
        <v>127</v>
      </c>
      <c r="G33" s="249" t="s">
        <v>44</v>
      </c>
      <c r="H33" s="249" t="s">
        <v>44</v>
      </c>
      <c r="I33" s="249"/>
      <c r="J33" s="262" t="s">
        <v>211</v>
      </c>
      <c r="K33" s="259"/>
      <c r="L33" s="239"/>
      <c r="M33" s="263"/>
      <c r="N33" s="263"/>
      <c r="O33" s="263"/>
      <c r="P33" s="260">
        <v>60.9</v>
      </c>
      <c r="Q33" s="263"/>
      <c r="R33" s="263"/>
      <c r="S33" s="263"/>
      <c r="T33" s="263">
        <v>60.9</v>
      </c>
      <c r="U33" s="261">
        <v>28.3</v>
      </c>
      <c r="V33" s="261"/>
      <c r="W33" s="263"/>
      <c r="X33" s="263"/>
      <c r="Y33" s="261">
        <v>28.3</v>
      </c>
      <c r="Z33" s="238">
        <v>89.2</v>
      </c>
      <c r="AA33" s="255"/>
      <c r="AB33" s="255"/>
      <c r="AC33" s="255"/>
      <c r="AD33" s="238">
        <v>89.2</v>
      </c>
      <c r="AE33" s="72"/>
    </row>
    <row r="34" spans="1:32" ht="47.25" x14ac:dyDescent="0.25">
      <c r="A34" s="26" t="s">
        <v>8</v>
      </c>
      <c r="B34" s="141" t="s">
        <v>167</v>
      </c>
      <c r="C34" s="75" t="s">
        <v>100</v>
      </c>
      <c r="D34" s="75" t="s">
        <v>44</v>
      </c>
      <c r="E34" s="238">
        <v>76</v>
      </c>
      <c r="F34" s="249" t="s">
        <v>127</v>
      </c>
      <c r="G34" s="249" t="s">
        <v>44</v>
      </c>
      <c r="H34" s="249" t="s">
        <v>44</v>
      </c>
      <c r="I34" s="254"/>
      <c r="J34" s="235">
        <v>2024</v>
      </c>
      <c r="K34" s="235"/>
      <c r="L34" s="236"/>
      <c r="M34" s="236"/>
      <c r="N34" s="236"/>
      <c r="O34" s="237"/>
      <c r="P34" s="238"/>
      <c r="Q34" s="239">
        <v>13</v>
      </c>
      <c r="R34" s="239"/>
      <c r="S34" s="239"/>
      <c r="T34" s="240">
        <v>13</v>
      </c>
      <c r="U34" s="241"/>
      <c r="V34" s="239"/>
      <c r="W34" s="239"/>
      <c r="X34" s="239"/>
      <c r="Y34" s="240"/>
      <c r="Z34" s="238"/>
      <c r="AA34" s="236">
        <v>13</v>
      </c>
      <c r="AB34" s="236"/>
      <c r="AC34" s="236"/>
      <c r="AD34" s="237">
        <v>13</v>
      </c>
      <c r="AE34" s="72"/>
    </row>
    <row r="35" spans="1:32" ht="15.75" x14ac:dyDescent="0.25">
      <c r="A35" s="26"/>
      <c r="B35" s="141"/>
      <c r="C35" s="241"/>
      <c r="D35" s="241"/>
      <c r="E35" s="238"/>
      <c r="F35" s="249"/>
      <c r="G35" s="249"/>
      <c r="H35" s="249"/>
      <c r="I35" s="254"/>
      <c r="J35" s="235"/>
      <c r="K35" s="235"/>
      <c r="L35" s="236"/>
      <c r="M35" s="236"/>
      <c r="N35" s="236"/>
      <c r="O35" s="237"/>
      <c r="P35" s="238"/>
      <c r="Q35" s="239"/>
      <c r="R35" s="239"/>
      <c r="S35" s="239"/>
      <c r="T35" s="240"/>
      <c r="U35" s="241"/>
      <c r="V35" s="239"/>
      <c r="W35" s="239"/>
      <c r="X35" s="239"/>
      <c r="Y35" s="240"/>
      <c r="Z35" s="238"/>
      <c r="AA35" s="236"/>
      <c r="AB35" s="236"/>
      <c r="AC35" s="236"/>
      <c r="AD35" s="237"/>
      <c r="AE35" s="72"/>
    </row>
    <row r="36" spans="1:32" ht="15.75" x14ac:dyDescent="0.25">
      <c r="A36" s="26" t="s">
        <v>10</v>
      </c>
      <c r="B36" s="241"/>
      <c r="C36" s="241"/>
      <c r="D36" s="241"/>
      <c r="E36" s="238"/>
      <c r="F36" s="254"/>
      <c r="G36" s="254"/>
      <c r="H36" s="254"/>
      <c r="I36" s="254"/>
      <c r="J36" s="235"/>
      <c r="K36" s="235"/>
      <c r="L36" s="236"/>
      <c r="M36" s="236"/>
      <c r="N36" s="236"/>
      <c r="O36" s="237"/>
      <c r="P36" s="238"/>
      <c r="Q36" s="242"/>
      <c r="R36" s="242"/>
      <c r="S36" s="239"/>
      <c r="T36" s="257"/>
      <c r="U36" s="241"/>
      <c r="V36" s="239"/>
      <c r="W36" s="239"/>
      <c r="X36" s="239"/>
      <c r="Y36" s="240"/>
      <c r="Z36" s="238"/>
      <c r="AA36" s="236"/>
      <c r="AB36" s="236"/>
      <c r="AC36" s="236"/>
      <c r="AD36" s="237"/>
      <c r="AE36" s="72"/>
    </row>
    <row r="37" spans="1:32" ht="15.75" x14ac:dyDescent="0.25">
      <c r="A37" s="26" t="s">
        <v>11</v>
      </c>
      <c r="B37" s="252"/>
      <c r="C37" s="258"/>
      <c r="D37" s="258"/>
      <c r="E37" s="238"/>
      <c r="F37" s="254"/>
      <c r="G37" s="254"/>
      <c r="H37" s="254"/>
      <c r="I37" s="254"/>
      <c r="J37" s="259"/>
      <c r="K37" s="259"/>
      <c r="L37" s="255"/>
      <c r="M37" s="255"/>
      <c r="N37" s="255"/>
      <c r="O37" s="256"/>
      <c r="P37" s="238"/>
      <c r="Q37" s="255"/>
      <c r="R37" s="255"/>
      <c r="S37" s="255"/>
      <c r="T37" s="256"/>
      <c r="U37" s="241"/>
      <c r="V37" s="239"/>
      <c r="W37" s="239"/>
      <c r="X37" s="239"/>
      <c r="Y37" s="240"/>
      <c r="Z37" s="238"/>
      <c r="AA37" s="255"/>
      <c r="AB37" s="255"/>
      <c r="AC37" s="255"/>
      <c r="AD37" s="256"/>
      <c r="AE37" s="72"/>
    </row>
    <row r="38" spans="1:32" ht="15.75" x14ac:dyDescent="0.25">
      <c r="A38" s="26" t="s">
        <v>23</v>
      </c>
      <c r="B38" s="27"/>
      <c r="C38" s="27"/>
      <c r="D38" s="27"/>
      <c r="E38" s="30"/>
      <c r="F38" s="24"/>
      <c r="G38" s="24"/>
      <c r="H38" s="24"/>
      <c r="I38" s="24"/>
      <c r="J38" s="40"/>
      <c r="K38" s="40"/>
      <c r="L38" s="41"/>
      <c r="M38" s="41"/>
      <c r="N38" s="41"/>
      <c r="O38" s="64"/>
      <c r="P38" s="30"/>
      <c r="Q38" s="42"/>
      <c r="R38" s="42"/>
      <c r="S38" s="42"/>
      <c r="T38" s="66"/>
      <c r="U38" s="27"/>
      <c r="V38" s="42"/>
      <c r="W38" s="42"/>
      <c r="X38" s="42"/>
      <c r="Y38" s="66"/>
      <c r="Z38" s="30"/>
      <c r="AA38" s="41"/>
      <c r="AB38" s="41"/>
      <c r="AC38" s="41"/>
      <c r="AD38" s="64"/>
      <c r="AE38" s="72"/>
    </row>
    <row r="39" spans="1:32" ht="15.75" x14ac:dyDescent="0.25">
      <c r="A39" s="26" t="s">
        <v>24</v>
      </c>
      <c r="B39" s="27"/>
      <c r="C39" s="27"/>
      <c r="D39" s="27"/>
      <c r="E39" s="30"/>
      <c r="F39" s="24"/>
      <c r="G39" s="24"/>
      <c r="H39" s="24"/>
      <c r="I39" s="24"/>
      <c r="J39" s="40"/>
      <c r="K39" s="40"/>
      <c r="L39" s="41"/>
      <c r="M39" s="41"/>
      <c r="N39" s="41"/>
      <c r="O39" s="64"/>
      <c r="P39" s="30"/>
      <c r="Q39" s="42"/>
      <c r="R39" s="42"/>
      <c r="S39" s="42"/>
      <c r="T39" s="66"/>
      <c r="U39" s="27"/>
      <c r="V39" s="42"/>
      <c r="W39" s="42"/>
      <c r="X39" s="42"/>
      <c r="Y39" s="66"/>
      <c r="Z39" s="30"/>
      <c r="AA39" s="41"/>
      <c r="AB39" s="41"/>
      <c r="AC39" s="41"/>
      <c r="AD39" s="64"/>
      <c r="AE39" s="72"/>
    </row>
    <row r="40" spans="1:32" ht="15.75" x14ac:dyDescent="0.25">
      <c r="A40" s="26" t="s">
        <v>12</v>
      </c>
      <c r="B40" s="27"/>
      <c r="C40" s="27"/>
      <c r="D40" s="27"/>
      <c r="E40" s="30"/>
      <c r="F40" s="24"/>
      <c r="G40" s="24"/>
      <c r="H40" s="24"/>
      <c r="I40" s="24"/>
      <c r="J40" s="40"/>
      <c r="K40" s="40"/>
      <c r="L40" s="41"/>
      <c r="M40" s="41"/>
      <c r="N40" s="41"/>
      <c r="O40" s="70"/>
      <c r="P40" s="30"/>
      <c r="Q40" s="43"/>
      <c r="R40" s="43"/>
      <c r="S40" s="42"/>
      <c r="T40" s="66"/>
      <c r="U40" s="27"/>
      <c r="V40" s="42"/>
      <c r="W40" s="42"/>
      <c r="X40" s="42"/>
      <c r="Y40" s="66"/>
      <c r="Z40" s="30"/>
      <c r="AA40" s="41"/>
      <c r="AB40" s="41"/>
      <c r="AC40" s="41"/>
      <c r="AD40" s="64"/>
      <c r="AE40" s="72"/>
    </row>
    <row r="41" spans="1:32" ht="15.75" x14ac:dyDescent="0.25">
      <c r="A41" s="79"/>
      <c r="B41" s="245" t="s">
        <v>16</v>
      </c>
      <c r="C41" s="81"/>
      <c r="D41" s="81"/>
      <c r="E41" s="82"/>
      <c r="F41" s="80"/>
      <c r="G41" s="80"/>
      <c r="H41" s="80"/>
      <c r="I41" s="80"/>
      <c r="J41" s="81"/>
      <c r="K41" s="81"/>
      <c r="L41" s="83"/>
      <c r="M41" s="83"/>
      <c r="N41" s="83"/>
      <c r="O41" s="84"/>
      <c r="P41" s="82"/>
      <c r="Q41" s="83"/>
      <c r="R41" s="83"/>
      <c r="S41" s="83"/>
      <c r="T41" s="84"/>
      <c r="U41" s="82"/>
      <c r="V41" s="83"/>
      <c r="W41" s="83"/>
      <c r="X41" s="83"/>
      <c r="Y41" s="84"/>
      <c r="Z41" s="82"/>
      <c r="AA41" s="83"/>
      <c r="AB41" s="83"/>
      <c r="AC41" s="83"/>
      <c r="AD41" s="84"/>
      <c r="AE41" s="85"/>
      <c r="AF41" s="86"/>
    </row>
    <row r="42" spans="1:32" s="78" customFormat="1" ht="47.25" x14ac:dyDescent="0.25">
      <c r="A42" s="89" t="s">
        <v>18</v>
      </c>
      <c r="B42" s="141" t="s">
        <v>139</v>
      </c>
      <c r="C42" s="75" t="s">
        <v>100</v>
      </c>
      <c r="D42" s="75" t="s">
        <v>44</v>
      </c>
      <c r="E42" s="126"/>
      <c r="F42" s="75" t="s">
        <v>140</v>
      </c>
      <c r="G42" s="75" t="s">
        <v>44</v>
      </c>
      <c r="H42" s="75" t="s">
        <v>44</v>
      </c>
      <c r="I42" s="75"/>
      <c r="J42" s="272">
        <v>2024</v>
      </c>
      <c r="K42" s="87"/>
      <c r="L42" s="88"/>
      <c r="M42" s="90"/>
      <c r="N42" s="90"/>
      <c r="O42" s="91"/>
      <c r="P42" s="77"/>
      <c r="Q42" s="92"/>
      <c r="R42" s="90"/>
      <c r="S42" s="90"/>
      <c r="T42" s="91"/>
      <c r="U42" s="77"/>
      <c r="V42" s="90"/>
      <c r="W42" s="90"/>
      <c r="X42" s="90"/>
      <c r="Y42" s="91"/>
      <c r="Z42" s="77"/>
      <c r="AA42" s="98"/>
      <c r="AB42" s="90"/>
      <c r="AC42" s="90"/>
      <c r="AD42" s="91"/>
      <c r="AE42" s="96"/>
    </row>
    <row r="43" spans="1:32" s="78" customFormat="1" ht="31.5" x14ac:dyDescent="0.25">
      <c r="A43" s="74" t="s">
        <v>8</v>
      </c>
      <c r="B43" s="141" t="s">
        <v>141</v>
      </c>
      <c r="C43" s="75" t="s">
        <v>100</v>
      </c>
      <c r="D43" s="75" t="s">
        <v>44</v>
      </c>
      <c r="E43" s="127"/>
      <c r="F43" s="75" t="s">
        <v>140</v>
      </c>
      <c r="G43" s="75"/>
      <c r="H43" s="75"/>
      <c r="I43" s="75"/>
      <c r="J43" s="99">
        <v>2023</v>
      </c>
      <c r="K43" s="93"/>
      <c r="L43" s="95">
        <v>1.8</v>
      </c>
      <c r="M43" s="76"/>
      <c r="N43" s="76"/>
      <c r="O43" s="94">
        <v>1.8</v>
      </c>
      <c r="P43" s="77"/>
      <c r="Q43" s="76"/>
      <c r="R43" s="76"/>
      <c r="S43" s="76"/>
      <c r="T43" s="94"/>
      <c r="U43" s="77"/>
      <c r="V43" s="76"/>
      <c r="W43" s="76"/>
      <c r="X43" s="76"/>
      <c r="Y43" s="94"/>
      <c r="Z43" s="77"/>
      <c r="AA43" s="98">
        <v>1.8</v>
      </c>
      <c r="AB43" s="76"/>
      <c r="AC43" s="76"/>
      <c r="AD43" s="98">
        <v>1.8</v>
      </c>
      <c r="AE43" s="96"/>
    </row>
    <row r="44" spans="1:32" s="78" customFormat="1" ht="15.75" x14ac:dyDescent="0.25">
      <c r="A44" s="316" t="s">
        <v>11</v>
      </c>
      <c r="B44" s="310" t="s">
        <v>143</v>
      </c>
      <c r="C44" s="310" t="s">
        <v>100</v>
      </c>
      <c r="D44" s="310" t="s">
        <v>44</v>
      </c>
      <c r="E44" s="298"/>
      <c r="F44" s="310" t="s">
        <v>140</v>
      </c>
      <c r="G44" s="310"/>
      <c r="H44" s="310"/>
      <c r="I44" s="310"/>
      <c r="J44" s="325">
        <v>2023</v>
      </c>
      <c r="K44" s="327"/>
      <c r="L44" s="329">
        <v>1.8</v>
      </c>
      <c r="M44" s="312"/>
      <c r="N44" s="312"/>
      <c r="O44" s="314"/>
      <c r="P44" s="321"/>
      <c r="Q44" s="312"/>
      <c r="R44" s="312"/>
      <c r="S44" s="312"/>
      <c r="T44" s="314"/>
      <c r="U44" s="321"/>
      <c r="V44" s="312"/>
      <c r="W44" s="312"/>
      <c r="X44" s="312"/>
      <c r="Y44" s="314"/>
      <c r="Z44" s="321"/>
      <c r="AA44" s="319">
        <v>1.8</v>
      </c>
      <c r="AB44" s="312"/>
      <c r="AC44" s="312"/>
      <c r="AD44" s="319">
        <v>1.8</v>
      </c>
      <c r="AE44" s="323"/>
    </row>
    <row r="45" spans="1:32" s="78" customFormat="1" ht="15.75" x14ac:dyDescent="0.25">
      <c r="A45" s="317"/>
      <c r="B45" s="311"/>
      <c r="C45" s="311"/>
      <c r="D45" s="311"/>
      <c r="E45" s="300"/>
      <c r="F45" s="311"/>
      <c r="G45" s="311"/>
      <c r="H45" s="311"/>
      <c r="I45" s="311"/>
      <c r="J45" s="326"/>
      <c r="K45" s="328"/>
      <c r="L45" s="330"/>
      <c r="M45" s="313"/>
      <c r="N45" s="313"/>
      <c r="O45" s="315"/>
      <c r="P45" s="322"/>
      <c r="Q45" s="313"/>
      <c r="R45" s="313"/>
      <c r="S45" s="313"/>
      <c r="T45" s="315"/>
      <c r="U45" s="322"/>
      <c r="V45" s="313"/>
      <c r="W45" s="313"/>
      <c r="X45" s="313"/>
      <c r="Y45" s="315"/>
      <c r="Z45" s="322"/>
      <c r="AA45" s="320"/>
      <c r="AB45" s="313"/>
      <c r="AC45" s="313"/>
      <c r="AD45" s="320"/>
      <c r="AE45" s="324"/>
    </row>
    <row r="46" spans="1:32" s="78" customFormat="1" ht="47.25" x14ac:dyDescent="0.25">
      <c r="A46" s="74" t="s">
        <v>142</v>
      </c>
      <c r="B46" s="141" t="s">
        <v>156</v>
      </c>
      <c r="C46" s="75" t="s">
        <v>100</v>
      </c>
      <c r="D46" s="75" t="s">
        <v>44</v>
      </c>
      <c r="E46" s="127"/>
      <c r="F46" s="75" t="s">
        <v>140</v>
      </c>
      <c r="G46" s="75"/>
      <c r="H46" s="75"/>
      <c r="I46" s="75"/>
      <c r="J46" s="99">
        <v>2024</v>
      </c>
      <c r="K46" s="93"/>
      <c r="L46" s="97"/>
      <c r="M46" s="95"/>
      <c r="N46" s="95"/>
      <c r="O46" s="94"/>
      <c r="P46" s="77"/>
      <c r="Q46" s="97">
        <v>45</v>
      </c>
      <c r="R46" s="95"/>
      <c r="S46" s="95"/>
      <c r="T46" s="94">
        <v>45</v>
      </c>
      <c r="U46" s="77"/>
      <c r="V46" s="95"/>
      <c r="W46" s="95"/>
      <c r="X46" s="95"/>
      <c r="Y46" s="94"/>
      <c r="Z46" s="77"/>
      <c r="AA46" s="98">
        <v>45</v>
      </c>
      <c r="AB46" s="76"/>
      <c r="AC46" s="76"/>
      <c r="AD46" s="98">
        <v>45</v>
      </c>
      <c r="AE46" s="96"/>
    </row>
    <row r="47" spans="1:32" ht="15.75" x14ac:dyDescent="0.25">
      <c r="A47" s="297" t="s">
        <v>47</v>
      </c>
      <c r="B47" s="297"/>
      <c r="C47" s="27"/>
      <c r="D47" s="27"/>
      <c r="E47" s="30"/>
      <c r="F47" s="24"/>
      <c r="G47" s="24"/>
      <c r="H47" s="24"/>
      <c r="I47" s="24"/>
      <c r="J47" s="27"/>
      <c r="K47" s="27"/>
      <c r="L47" s="29">
        <v>3.6</v>
      </c>
      <c r="M47" s="29"/>
      <c r="N47" s="29"/>
      <c r="O47" s="62">
        <v>3.6</v>
      </c>
      <c r="P47" s="30">
        <v>60.9</v>
      </c>
      <c r="Q47" s="29">
        <v>147.9</v>
      </c>
      <c r="R47" s="29">
        <v>0.8</v>
      </c>
      <c r="S47" s="29"/>
      <c r="T47" s="62">
        <v>262.8</v>
      </c>
      <c r="U47" s="27">
        <v>28.3</v>
      </c>
      <c r="V47" s="29"/>
      <c r="W47" s="29"/>
      <c r="X47" s="29"/>
      <c r="Y47" s="62">
        <v>95.3</v>
      </c>
      <c r="Z47" s="30">
        <v>89.2</v>
      </c>
      <c r="AA47" s="29">
        <v>151.5</v>
      </c>
      <c r="AB47" s="29">
        <v>0.8</v>
      </c>
      <c r="AC47" s="29"/>
      <c r="AD47" s="62">
        <v>361.5</v>
      </c>
      <c r="AE47" s="72"/>
    </row>
    <row r="48" spans="1:32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</sheetData>
  <mergeCells count="53">
    <mergeCell ref="AE5:AE7"/>
    <mergeCell ref="K6:O6"/>
    <mergeCell ref="AA6:AD6"/>
    <mergeCell ref="P5:T5"/>
    <mergeCell ref="P6:T6"/>
    <mergeCell ref="AE44:AE45"/>
    <mergeCell ref="AA44:AA45"/>
    <mergeCell ref="I44:I45"/>
    <mergeCell ref="J44:J45"/>
    <mergeCell ref="K44:K45"/>
    <mergeCell ref="L44:L45"/>
    <mergeCell ref="V44:V45"/>
    <mergeCell ref="H44:H45"/>
    <mergeCell ref="B1:E1"/>
    <mergeCell ref="AB44:AB45"/>
    <mergeCell ref="AC44:AC45"/>
    <mergeCell ref="AD44:AD45"/>
    <mergeCell ref="E44:E45"/>
    <mergeCell ref="M44:M45"/>
    <mergeCell ref="N44:N45"/>
    <mergeCell ref="O44:O45"/>
    <mergeCell ref="P44:P45"/>
    <mergeCell ref="Q44:Q45"/>
    <mergeCell ref="Z44:Z45"/>
    <mergeCell ref="R44:R45"/>
    <mergeCell ref="S44:S45"/>
    <mergeCell ref="T44:T45"/>
    <mergeCell ref="U44:U45"/>
    <mergeCell ref="A47:B47"/>
    <mergeCell ref="B5:B7"/>
    <mergeCell ref="A5:A7"/>
    <mergeCell ref="D5:D7"/>
    <mergeCell ref="C5:C7"/>
    <mergeCell ref="B44:B45"/>
    <mergeCell ref="C44:C45"/>
    <mergeCell ref="D44:D45"/>
    <mergeCell ref="A44:A45"/>
    <mergeCell ref="F44:F45"/>
    <mergeCell ref="G44:G45"/>
    <mergeCell ref="A3:AC3"/>
    <mergeCell ref="U5:Y5"/>
    <mergeCell ref="U6:Y6"/>
    <mergeCell ref="Z5:AD5"/>
    <mergeCell ref="E5:E7"/>
    <mergeCell ref="J5:J7"/>
    <mergeCell ref="F5:F7"/>
    <mergeCell ref="G5:G7"/>
    <mergeCell ref="H5:H7"/>
    <mergeCell ref="I5:I7"/>
    <mergeCell ref="K5:O5"/>
    <mergeCell ref="W44:W45"/>
    <mergeCell ref="X44:X45"/>
    <mergeCell ref="Y44:Y45"/>
  </mergeCells>
  <pageMargins left="0.11811023622047245" right="0.11811023622047245" top="0.35433070866141736" bottom="0.35433070866141736" header="0.31496062992125984" footer="0.31496062992125984"/>
  <pageSetup paperSize="8" scale="54" fitToHeight="1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10"/>
  <sheetViews>
    <sheetView tabSelected="1" zoomScaleSheetLayoutView="85" workbookViewId="0">
      <selection activeCell="I31" sqref="I31"/>
    </sheetView>
  </sheetViews>
  <sheetFormatPr defaultRowHeight="15.75" x14ac:dyDescent="0.25"/>
  <cols>
    <col min="1" max="1" width="3" style="4" customWidth="1"/>
    <col min="2" max="2" width="5.140625" style="8" customWidth="1"/>
    <col min="3" max="3" width="16.140625" style="9" customWidth="1"/>
    <col min="4" max="4" width="33.42578125" style="9" customWidth="1"/>
    <col min="5" max="5" width="25.85546875" style="9" customWidth="1"/>
    <col min="6" max="6" width="17.28515625" style="10" customWidth="1"/>
    <col min="7" max="7" width="20.42578125" style="10" customWidth="1"/>
    <col min="8" max="8" width="20.28515625" style="9" customWidth="1"/>
    <col min="9" max="9" width="19.5703125" style="10" customWidth="1"/>
    <col min="10" max="10" width="15" style="11" customWidth="1"/>
    <col min="11" max="11" width="14.42578125" style="12" customWidth="1"/>
    <col min="12" max="12" width="16.7109375" style="9" customWidth="1"/>
    <col min="13" max="13" width="24" style="4" customWidth="1"/>
    <col min="14" max="16384" width="9.140625" style="4"/>
  </cols>
  <sheetData>
    <row r="1" spans="2:13" x14ac:dyDescent="0.25">
      <c r="B1" s="284" t="s">
        <v>204</v>
      </c>
      <c r="C1" s="285"/>
      <c r="D1" s="285"/>
      <c r="E1" s="16"/>
      <c r="F1" s="17"/>
      <c r="G1" s="17"/>
      <c r="H1" s="16"/>
      <c r="I1" s="17"/>
      <c r="J1" s="18"/>
      <c r="K1" s="19"/>
      <c r="L1" s="16"/>
      <c r="M1" s="20" t="s">
        <v>69</v>
      </c>
    </row>
    <row r="2" spans="2:13" ht="15.75" customHeight="1" x14ac:dyDescent="0.3">
      <c r="B2" s="331" t="s">
        <v>70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2:13" x14ac:dyDescent="0.25">
      <c r="B3" s="15"/>
      <c r="C3" s="16"/>
      <c r="D3" s="16"/>
      <c r="E3" s="16"/>
      <c r="F3" s="17"/>
      <c r="G3" s="17"/>
      <c r="H3" s="16"/>
      <c r="I3" s="17"/>
      <c r="J3" s="18"/>
      <c r="K3" s="19"/>
      <c r="L3" s="16"/>
      <c r="M3" s="20"/>
    </row>
    <row r="4" spans="2:13" s="2" customFormat="1" ht="63" x14ac:dyDescent="0.25">
      <c r="B4" s="280" t="s">
        <v>56</v>
      </c>
      <c r="C4" s="281" t="s">
        <v>57</v>
      </c>
      <c r="D4" s="281" t="s">
        <v>68</v>
      </c>
      <c r="E4" s="281" t="s">
        <v>58</v>
      </c>
      <c r="F4" s="282" t="s">
        <v>65</v>
      </c>
      <c r="G4" s="282" t="s">
        <v>66</v>
      </c>
      <c r="H4" s="281" t="s">
        <v>59</v>
      </c>
      <c r="I4" s="282" t="s">
        <v>67</v>
      </c>
      <c r="J4" s="282" t="s">
        <v>60</v>
      </c>
      <c r="K4" s="281" t="s">
        <v>61</v>
      </c>
      <c r="L4" s="281" t="s">
        <v>62</v>
      </c>
      <c r="M4" s="283" t="s">
        <v>71</v>
      </c>
    </row>
    <row r="5" spans="2:13" ht="82.5" customHeight="1" x14ac:dyDescent="0.25">
      <c r="B5" s="1">
        <v>1</v>
      </c>
      <c r="C5" s="3" t="s">
        <v>174</v>
      </c>
      <c r="D5" s="273" t="s">
        <v>202</v>
      </c>
      <c r="E5" s="6" t="s">
        <v>175</v>
      </c>
      <c r="F5" s="5">
        <v>3525420459</v>
      </c>
      <c r="G5" s="1">
        <v>634</v>
      </c>
      <c r="H5" s="6" t="s">
        <v>176</v>
      </c>
      <c r="I5" s="1" t="s">
        <v>177</v>
      </c>
      <c r="J5" s="278" t="s">
        <v>178</v>
      </c>
      <c r="K5" s="13">
        <v>8</v>
      </c>
      <c r="L5" s="3" t="s">
        <v>207</v>
      </c>
      <c r="M5" s="279" t="s">
        <v>179</v>
      </c>
    </row>
    <row r="6" spans="2:13" s="7" customFormat="1" ht="94.5" x14ac:dyDescent="0.25">
      <c r="B6" s="1">
        <v>2</v>
      </c>
      <c r="C6" s="3" t="s">
        <v>180</v>
      </c>
      <c r="D6" s="274" t="s">
        <v>181</v>
      </c>
      <c r="E6" s="276" t="s">
        <v>182</v>
      </c>
      <c r="F6" s="5">
        <v>3509004740</v>
      </c>
      <c r="G6" s="1">
        <v>1100</v>
      </c>
      <c r="H6" s="6" t="s">
        <v>183</v>
      </c>
      <c r="I6" s="1" t="s">
        <v>184</v>
      </c>
      <c r="J6" s="278" t="s">
        <v>185</v>
      </c>
      <c r="K6" s="6" t="s">
        <v>186</v>
      </c>
      <c r="L6" s="6" t="s">
        <v>208</v>
      </c>
      <c r="M6" s="279" t="s">
        <v>187</v>
      </c>
    </row>
    <row r="7" spans="2:13" ht="84" customHeight="1" x14ac:dyDescent="0.25">
      <c r="B7" s="1">
        <v>3</v>
      </c>
      <c r="C7" s="3" t="s">
        <v>188</v>
      </c>
      <c r="D7" s="273" t="s">
        <v>189</v>
      </c>
      <c r="E7" s="277" t="s">
        <v>190</v>
      </c>
      <c r="F7" s="5">
        <v>3509004797</v>
      </c>
      <c r="G7" s="1">
        <v>1100</v>
      </c>
      <c r="H7" s="6" t="s">
        <v>191</v>
      </c>
      <c r="I7" s="1" t="s">
        <v>192</v>
      </c>
      <c r="J7" s="278" t="s">
        <v>193</v>
      </c>
      <c r="K7" s="13" t="s">
        <v>194</v>
      </c>
      <c r="L7" s="6" t="s">
        <v>209</v>
      </c>
      <c r="M7" s="279" t="s">
        <v>187</v>
      </c>
    </row>
    <row r="8" spans="2:13" ht="72.75" customHeight="1" x14ac:dyDescent="0.25">
      <c r="B8" s="1">
        <v>4</v>
      </c>
      <c r="C8" s="3" t="s">
        <v>195</v>
      </c>
      <c r="D8" s="273" t="s">
        <v>196</v>
      </c>
      <c r="E8" s="6" t="s">
        <v>197</v>
      </c>
      <c r="F8" s="5">
        <v>3527010088</v>
      </c>
      <c r="G8" s="1">
        <v>142.68799999999999</v>
      </c>
      <c r="H8" s="6" t="s">
        <v>198</v>
      </c>
      <c r="I8" s="1" t="s">
        <v>199</v>
      </c>
      <c r="J8" s="278">
        <v>10</v>
      </c>
      <c r="K8" s="13" t="s">
        <v>200</v>
      </c>
      <c r="L8" s="6" t="s">
        <v>210</v>
      </c>
      <c r="M8" s="279" t="s">
        <v>187</v>
      </c>
    </row>
    <row r="9" spans="2:13" ht="78.75" x14ac:dyDescent="0.25">
      <c r="B9" s="1">
        <v>5</v>
      </c>
      <c r="C9" s="3" t="s">
        <v>195</v>
      </c>
      <c r="D9" s="275" t="s">
        <v>203</v>
      </c>
      <c r="E9" s="6" t="s">
        <v>197</v>
      </c>
      <c r="F9" s="5">
        <v>3527010088</v>
      </c>
      <c r="G9" s="1">
        <v>112.423</v>
      </c>
      <c r="H9" s="6" t="s">
        <v>198</v>
      </c>
      <c r="I9" s="1" t="s">
        <v>201</v>
      </c>
      <c r="J9" s="278">
        <v>10</v>
      </c>
      <c r="K9" s="13" t="s">
        <v>200</v>
      </c>
      <c r="L9" s="6" t="s">
        <v>210</v>
      </c>
      <c r="M9" s="279" t="s">
        <v>187</v>
      </c>
    </row>
    <row r="10" spans="2:13" ht="15" customHeight="1" x14ac:dyDescent="0.25">
      <c r="B10" s="1"/>
      <c r="C10" s="3"/>
      <c r="D10" s="3"/>
      <c r="E10" s="3"/>
      <c r="F10" s="5"/>
      <c r="G10" s="5"/>
      <c r="H10" s="3"/>
      <c r="I10" s="5"/>
      <c r="J10" s="6"/>
      <c r="K10" s="13"/>
      <c r="L10" s="3"/>
      <c r="M10" s="14"/>
    </row>
  </sheetData>
  <mergeCells count="1">
    <mergeCell ref="B2:M2"/>
  </mergeCells>
  <pageMargins left="0.11811023622047245" right="0.11811023622047245" top="0.15748031496062992" bottom="0.15748031496062992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Обеспечено</vt:lpstr>
      <vt:lpstr>Потребность</vt:lpstr>
      <vt:lpstr> Инвестика</vt:lpstr>
      <vt:lpstr>Обеспечено!Заголовки_для_печати</vt:lpstr>
      <vt:lpstr>Потребность!Заголовки_для_печати</vt:lpstr>
      <vt:lpstr>' Инвестика'!Область_печати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</dc:creator>
  <cp:lastModifiedBy>Логинова Татьяна</cp:lastModifiedBy>
  <cp:lastPrinted>2023-05-25T12:36:59Z</cp:lastPrinted>
  <dcterms:created xsi:type="dcterms:W3CDTF">2022-02-09T14:47:29Z</dcterms:created>
  <dcterms:modified xsi:type="dcterms:W3CDTF">2023-06-21T12:01:05Z</dcterms:modified>
</cp:coreProperties>
</file>